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activeTab="0"/>
  </bookViews>
  <sheets>
    <sheet name="Efficiency Calculator" sheetId="1" r:id="rId1"/>
    <sheet name="EQPIII Data" sheetId="2" r:id="rId2"/>
    <sheet name="Epact Data" sheetId="3" r:id="rId3"/>
    <sheet name="Calculations" sheetId="4" r:id="rId4"/>
  </sheets>
  <definedNames>
    <definedName name="_xlnm.Print_Area" localSheetId="0">'Efficiency Calculator'!$B$1:$Q$31</definedName>
  </definedNames>
  <calcPr fullCalcOnLoad="1"/>
</workbook>
</file>

<file path=xl/sharedStrings.xml><?xml version="1.0" encoding="utf-8"?>
<sst xmlns="http://schemas.openxmlformats.org/spreadsheetml/2006/main" count="231" uniqueCount="95">
  <si>
    <t>HP</t>
  </si>
  <si>
    <t>Motor #1</t>
  </si>
  <si>
    <t>Motor #2</t>
  </si>
  <si>
    <t>Energy cost @ F/L</t>
  </si>
  <si>
    <t>Energy cost @ 3/4</t>
  </si>
  <si>
    <t>Energy cost @ 1/2</t>
  </si>
  <si>
    <t>Costs per year</t>
  </si>
  <si>
    <t>Difference in</t>
  </si>
  <si>
    <t>Operating</t>
  </si>
  <si>
    <t>Motor #1 (Premium Efficiency)</t>
  </si>
  <si>
    <t>Motor #2 (Comparison Motor)</t>
  </si>
  <si>
    <t>Efficiency Comparison Calculator</t>
  </si>
  <si>
    <t>(Cents per KW Hour)</t>
  </si>
  <si>
    <t>Energy Savings versus Years of operation</t>
  </si>
  <si>
    <r>
      <t>Formula</t>
    </r>
    <r>
      <rPr>
        <b/>
        <sz val="10"/>
        <rFont val="Arial"/>
        <family val="2"/>
      </rPr>
      <t>:  HP *746W/1000*Hours*cost/KWHr/100/Eff'y</t>
    </r>
  </si>
  <si>
    <t>RPM</t>
  </si>
  <si>
    <t>(%)</t>
  </si>
  <si>
    <t>1</t>
  </si>
  <si>
    <t>143T</t>
  </si>
  <si>
    <t>145T</t>
  </si>
  <si>
    <t>1.5</t>
  </si>
  <si>
    <t>182T</t>
  </si>
  <si>
    <t>2</t>
  </si>
  <si>
    <t>184T</t>
  </si>
  <si>
    <t>3</t>
  </si>
  <si>
    <t>213T</t>
  </si>
  <si>
    <t>5</t>
  </si>
  <si>
    <t>215T</t>
  </si>
  <si>
    <t>7.5</t>
  </si>
  <si>
    <t>254T</t>
  </si>
  <si>
    <t>10</t>
  </si>
  <si>
    <t>256T</t>
  </si>
  <si>
    <t>15</t>
  </si>
  <si>
    <t>284T</t>
  </si>
  <si>
    <t>20</t>
  </si>
  <si>
    <t>286T</t>
  </si>
  <si>
    <t>284TS</t>
  </si>
  <si>
    <t>25</t>
  </si>
  <si>
    <t>324T</t>
  </si>
  <si>
    <t>286TS</t>
  </si>
  <si>
    <t>30</t>
  </si>
  <si>
    <t>326T</t>
  </si>
  <si>
    <t>324TS</t>
  </si>
  <si>
    <t>40</t>
  </si>
  <si>
    <t>364T</t>
  </si>
  <si>
    <t>326TS</t>
  </si>
  <si>
    <t>50</t>
  </si>
  <si>
    <t>365T</t>
  </si>
  <si>
    <t>364TS</t>
  </si>
  <si>
    <t>60</t>
  </si>
  <si>
    <t>404T</t>
  </si>
  <si>
    <t>365TS</t>
  </si>
  <si>
    <t>75</t>
  </si>
  <si>
    <t>405T</t>
  </si>
  <si>
    <t>405TS</t>
  </si>
  <si>
    <t>100</t>
  </si>
  <si>
    <t>444T</t>
  </si>
  <si>
    <t>444TS</t>
  </si>
  <si>
    <t>125</t>
  </si>
  <si>
    <t>445T</t>
  </si>
  <si>
    <t>445TS</t>
  </si>
  <si>
    <t>150</t>
  </si>
  <si>
    <t>447TZ</t>
  </si>
  <si>
    <t>447TSS</t>
  </si>
  <si>
    <t>200</t>
  </si>
  <si>
    <t>505UZ</t>
  </si>
  <si>
    <t>Note 900RPM Motor Data is Toshiba High Efficiency Series, not EQPIII</t>
  </si>
  <si>
    <t>Rated</t>
  </si>
  <si>
    <t>Full</t>
  </si>
  <si>
    <t>Eff'y</t>
  </si>
  <si>
    <t>HP:</t>
  </si>
  <si>
    <t>Frame</t>
  </si>
  <si>
    <t>Load</t>
  </si>
  <si>
    <t>@1.0</t>
  </si>
  <si>
    <t>@0.75</t>
  </si>
  <si>
    <t>@O.5</t>
  </si>
  <si>
    <t>(#)</t>
  </si>
  <si>
    <t>447T</t>
  </si>
  <si>
    <t>N587UZ</t>
  </si>
  <si>
    <t>449TZ</t>
  </si>
  <si>
    <t>5010UZ</t>
  </si>
  <si>
    <t>5010USS</t>
  </si>
  <si>
    <t>5010US</t>
  </si>
  <si>
    <t>TOSHIBA EQPIII SERIES MOTOR DATA</t>
  </si>
  <si>
    <t>TOSHIBA EPACT SERIES MOTOR DATA</t>
  </si>
  <si>
    <t>Motor Cost</t>
  </si>
  <si>
    <t>Delta Cost</t>
  </si>
  <si>
    <t>Operating Hrs/ year</t>
  </si>
  <si>
    <t>Eff'y @ F/L (%)</t>
  </si>
  <si>
    <t>Eff'y @ 3/4 (%)</t>
  </si>
  <si>
    <t>Eff'y @ 1/2 (%)</t>
  </si>
  <si>
    <t>Energy Cost</t>
  </si>
  <si>
    <t>Description:</t>
  </si>
  <si>
    <t>Toshiba EQPIII - 507USS - ODP</t>
  </si>
  <si>
    <t>Toshiba High Efficiency - 505USS - ODP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</si>
</sst>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General_)"/>
    <numFmt numFmtId="167" formatCode="0.0"/>
    <numFmt numFmtId="168" formatCode="#,##0.0"/>
    <numFmt numFmtId="169" formatCode="#,##0.0_);\(#,##0.0\)"/>
    <numFmt numFmtId="170" formatCode="0_)"/>
    <numFmt numFmtId="171" formatCode="0.0_)"/>
    <numFmt numFmtId="172" formatCode="0.000_)"/>
    <numFmt numFmtId="173" formatCode="0.00_)"/>
    <numFmt numFmtId="174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sz val="12"/>
      <name val="Helv"/>
      <family val="0"/>
    </font>
    <font>
      <b/>
      <sz val="9"/>
      <name val="Arial"/>
      <family val="2"/>
    </font>
    <font>
      <sz val="12"/>
      <name val="Arial"/>
      <family val="0"/>
    </font>
    <font>
      <u val="single"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3" fillId="0" borderId="0" xfId="0" applyFont="1" applyAlignment="1">
      <alignment/>
    </xf>
    <xf numFmtId="166" fontId="4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Continuous"/>
      <protection/>
    </xf>
    <xf numFmtId="166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Alignment="1" applyProtection="1">
      <alignment horizontal="center"/>
      <protection/>
    </xf>
    <xf numFmtId="166" fontId="6" fillId="0" borderId="0" xfId="0" applyNumberFormat="1" applyFont="1" applyAlignment="1" applyProtection="1">
      <alignment horizontal="centerContinuous"/>
      <protection/>
    </xf>
    <xf numFmtId="170" fontId="0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 quotePrefix="1">
      <alignment horizontal="center"/>
      <protection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centerContinuous"/>
    </xf>
    <xf numFmtId="167" fontId="0" fillId="0" borderId="0" xfId="0" applyNumberFormat="1" applyFont="1" applyFill="1" applyAlignment="1">
      <alignment horizontal="left"/>
    </xf>
    <xf numFmtId="0" fontId="1" fillId="0" borderId="15" xfId="0" applyFont="1" applyFill="1" applyBorder="1" applyAlignment="1">
      <alignment horizontal="centerContinuous"/>
    </xf>
    <xf numFmtId="167" fontId="1" fillId="0" borderId="15" xfId="0" applyNumberFormat="1" applyFont="1" applyFill="1" applyBorder="1" applyAlignment="1">
      <alignment horizontal="centerContinuous"/>
    </xf>
    <xf numFmtId="166" fontId="8" fillId="0" borderId="0" xfId="0" applyNumberFormat="1" applyFont="1" applyAlignment="1" applyProtection="1">
      <alignment horizontal="centerContinuous"/>
      <protection/>
    </xf>
    <xf numFmtId="166" fontId="9" fillId="0" borderId="0" xfId="0" applyNumberFormat="1" applyFont="1" applyAlignment="1" applyProtection="1">
      <alignment horizontal="centerContinuous"/>
      <protection/>
    </xf>
    <xf numFmtId="166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66" fontId="0" fillId="0" borderId="0" xfId="0" applyNumberFormat="1" applyFont="1" applyAlignment="1" applyProtection="1">
      <alignment/>
      <protection/>
    </xf>
    <xf numFmtId="171" fontId="0" fillId="0" borderId="0" xfId="0" applyNumberFormat="1" applyFont="1" applyAlignment="1" applyProtection="1">
      <alignment horizontal="center"/>
      <protection/>
    </xf>
    <xf numFmtId="166" fontId="5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>
      <alignment horizontal="center"/>
    </xf>
    <xf numFmtId="164" fontId="0" fillId="0" borderId="13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9" xfId="0" applyFont="1" applyFill="1" applyBorder="1" applyAlignment="1">
      <alignment horizontal="centerContinuous"/>
    </xf>
    <xf numFmtId="0" fontId="0" fillId="0" borderId="20" xfId="0" applyFill="1" applyBorder="1" applyAlignment="1">
      <alignment horizontal="centerContinuous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0" fillId="33" borderId="10" xfId="0" applyNumberFormat="1" applyFill="1" applyBorder="1" applyAlignment="1">
      <alignment horizontal="center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 locked="0"/>
    </xf>
    <xf numFmtId="164" fontId="0" fillId="34" borderId="10" xfId="0" applyNumberFormat="1" applyFill="1" applyBorder="1" applyAlignment="1" applyProtection="1">
      <alignment horizontal="center"/>
      <protection locked="0"/>
    </xf>
    <xf numFmtId="165" fontId="0" fillId="34" borderId="10" xfId="0" applyNumberFormat="1" applyFill="1" applyBorder="1" applyAlignment="1" applyProtection="1">
      <alignment/>
      <protection locked="0"/>
    </xf>
    <xf numFmtId="165" fontId="0" fillId="33" borderId="10" xfId="0" applyNumberForma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showZeros="0" tabSelected="1" zoomScale="85" zoomScaleNormal="85" zoomScalePageLayoutView="0" workbookViewId="0" topLeftCell="A1">
      <selection activeCell="M17" sqref="M17"/>
    </sheetView>
  </sheetViews>
  <sheetFormatPr defaultColWidth="9.140625" defaultRowHeight="12.75"/>
  <cols>
    <col min="1" max="1" width="2.00390625" style="0" customWidth="1"/>
    <col min="2" max="2" width="17.28125" style="0" customWidth="1"/>
    <col min="4" max="5" width="1.421875" style="0" customWidth="1"/>
    <col min="6" max="6" width="17.7109375" style="0" customWidth="1"/>
    <col min="8" max="9" width="1.421875" style="0" customWidth="1"/>
    <col min="10" max="10" width="11.28125" style="0" customWidth="1"/>
    <col min="11" max="11" width="1.7109375" style="0" customWidth="1"/>
    <col min="12" max="12" width="0.85546875" style="0" customWidth="1"/>
  </cols>
  <sheetData>
    <row r="1" spans="2:17" ht="19.5">
      <c r="B1" s="8" t="s">
        <v>11</v>
      </c>
      <c r="C1" s="8"/>
      <c r="D1" s="8"/>
      <c r="E1" s="8"/>
      <c r="F1" s="8"/>
      <c r="G1" s="8"/>
      <c r="H1" s="8"/>
      <c r="I1" s="8"/>
      <c r="J1" s="8"/>
      <c r="K1" s="6"/>
      <c r="L1" s="6"/>
      <c r="M1" s="6"/>
      <c r="N1" s="6"/>
      <c r="O1" s="6"/>
      <c r="P1" s="6"/>
      <c r="Q1" s="6"/>
    </row>
    <row r="2" spans="2:10" s="46" customFormat="1" ht="7.5" customHeight="1">
      <c r="B2" s="7"/>
      <c r="C2" s="7"/>
      <c r="D2" s="7"/>
      <c r="E2" s="7"/>
      <c r="F2" s="7"/>
      <c r="G2" s="7"/>
      <c r="H2" s="7"/>
      <c r="I2" s="7"/>
      <c r="J2" s="7"/>
    </row>
    <row r="3" spans="2:3" ht="12.75">
      <c r="B3" t="s">
        <v>87</v>
      </c>
      <c r="C3" s="72">
        <v>8000</v>
      </c>
    </row>
    <row r="4" spans="2:5" ht="12.75">
      <c r="B4" t="s">
        <v>91</v>
      </c>
      <c r="C4" s="72">
        <v>7</v>
      </c>
      <c r="E4" t="s">
        <v>12</v>
      </c>
    </row>
    <row r="5" spans="2:3" ht="12.75">
      <c r="B5" t="s">
        <v>0</v>
      </c>
      <c r="C5" s="72">
        <v>450</v>
      </c>
    </row>
    <row r="6" spans="2:3" ht="12.75">
      <c r="B6" t="s">
        <v>15</v>
      </c>
      <c r="C6" s="72">
        <v>3600</v>
      </c>
    </row>
    <row r="7" spans="2:7" ht="7.5" customHeight="1" thickBot="1">
      <c r="B7" s="9"/>
      <c r="C7" s="9"/>
      <c r="D7" s="9"/>
      <c r="E7" s="9"/>
      <c r="F7" s="9"/>
      <c r="G7" s="9"/>
    </row>
    <row r="8" spans="2:5" ht="7.5" customHeight="1" thickTop="1">
      <c r="B8" s="4"/>
      <c r="C8" s="4"/>
      <c r="D8" s="4"/>
      <c r="E8" s="4"/>
    </row>
    <row r="9" spans="2:17" ht="12.75">
      <c r="B9" s="1" t="s">
        <v>9</v>
      </c>
      <c r="D9" s="4"/>
      <c r="E9" s="11"/>
      <c r="F9" s="50" t="s">
        <v>85</v>
      </c>
      <c r="G9" s="74">
        <v>22320</v>
      </c>
      <c r="K9" s="65" t="s">
        <v>92</v>
      </c>
      <c r="L9" s="66"/>
      <c r="M9" s="68" t="s">
        <v>93</v>
      </c>
      <c r="N9" s="69"/>
      <c r="O9" s="69"/>
      <c r="P9" s="69"/>
      <c r="Q9" s="70"/>
    </row>
    <row r="10" spans="2:5" ht="7.5" customHeight="1">
      <c r="B10" s="1"/>
      <c r="D10" s="4"/>
      <c r="E10" s="11"/>
    </row>
    <row r="11" spans="2:5" ht="12.75">
      <c r="B11" t="s">
        <v>88</v>
      </c>
      <c r="C11" s="73">
        <v>0.962</v>
      </c>
      <c r="D11" s="4"/>
      <c r="E11" s="11"/>
    </row>
    <row r="12" spans="2:5" ht="12.75">
      <c r="B12" t="s">
        <v>89</v>
      </c>
      <c r="C12" s="73">
        <v>0.965</v>
      </c>
      <c r="D12" s="4"/>
      <c r="E12" s="11"/>
    </row>
    <row r="13" spans="2:5" ht="12.75">
      <c r="B13" t="s">
        <v>90</v>
      </c>
      <c r="C13" s="73">
        <v>0.965</v>
      </c>
      <c r="D13" s="4"/>
      <c r="E13" s="11"/>
    </row>
    <row r="14" spans="1:7" ht="6" customHeight="1">
      <c r="A14" s="12"/>
      <c r="B14" s="12"/>
      <c r="C14" s="51"/>
      <c r="D14" s="12"/>
      <c r="E14" s="12"/>
      <c r="F14" s="12"/>
      <c r="G14" s="12"/>
    </row>
    <row r="15" ht="6" customHeight="1">
      <c r="C15" s="14"/>
    </row>
    <row r="16" spans="2:17" ht="12.75">
      <c r="B16" s="1" t="s">
        <v>10</v>
      </c>
      <c r="C16" s="5"/>
      <c r="E16" s="11"/>
      <c r="F16" s="50" t="s">
        <v>85</v>
      </c>
      <c r="G16" s="74">
        <v>17103</v>
      </c>
      <c r="K16" s="65" t="s">
        <v>92</v>
      </c>
      <c r="L16" s="1"/>
      <c r="M16" s="68" t="s">
        <v>94</v>
      </c>
      <c r="N16" s="69"/>
      <c r="O16" s="69"/>
      <c r="P16" s="69"/>
      <c r="Q16" s="70"/>
    </row>
    <row r="17" spans="2:5" ht="7.5" customHeight="1">
      <c r="B17" s="1"/>
      <c r="C17" s="5"/>
      <c r="E17" s="11"/>
    </row>
    <row r="18" spans="2:5" ht="12.75">
      <c r="B18" t="s">
        <v>88</v>
      </c>
      <c r="C18" s="73">
        <v>0.944</v>
      </c>
      <c r="E18" s="11"/>
    </row>
    <row r="19" spans="2:5" ht="12.75">
      <c r="B19" t="s">
        <v>89</v>
      </c>
      <c r="C19" s="73">
        <v>0.943</v>
      </c>
      <c r="E19" s="11"/>
    </row>
    <row r="20" spans="2:17" ht="12.75">
      <c r="B20" t="s">
        <v>90</v>
      </c>
      <c r="C20" s="73">
        <v>0.928</v>
      </c>
      <c r="E20" s="11"/>
      <c r="M20" s="17" t="s">
        <v>13</v>
      </c>
      <c r="N20" s="17"/>
      <c r="O20" s="17"/>
      <c r="P20" s="17"/>
      <c r="Q20" s="17"/>
    </row>
    <row r="21" spans="2:17" ht="13.5" customHeight="1" thickBot="1">
      <c r="B21" s="9"/>
      <c r="C21" s="10"/>
      <c r="D21" s="9"/>
      <c r="E21" s="9"/>
      <c r="F21" s="9"/>
      <c r="G21" s="9"/>
      <c r="M21" s="50">
        <v>1</v>
      </c>
      <c r="N21" s="50">
        <v>2</v>
      </c>
      <c r="O21" s="50">
        <v>3</v>
      </c>
      <c r="P21" s="50">
        <v>4</v>
      </c>
      <c r="Q21" s="50">
        <v>5</v>
      </c>
    </row>
    <row r="22" spans="2:17" ht="6" customHeight="1" thickTop="1">
      <c r="B22" s="4"/>
      <c r="C22" s="15"/>
      <c r="D22" s="4"/>
      <c r="E22" s="4"/>
      <c r="F22" s="4"/>
      <c r="G22" s="4"/>
      <c r="I22" s="55"/>
      <c r="J22" s="56"/>
      <c r="K22" s="57"/>
      <c r="L22" s="4"/>
      <c r="M22" s="5"/>
      <c r="N22" s="5"/>
      <c r="O22" s="5"/>
      <c r="P22" s="5"/>
      <c r="Q22" s="5"/>
    </row>
    <row r="23" spans="2:17" ht="12.75" customHeight="1">
      <c r="B23" s="4"/>
      <c r="C23" s="15"/>
      <c r="D23" s="4"/>
      <c r="E23" s="4"/>
      <c r="F23" s="16" t="s">
        <v>86</v>
      </c>
      <c r="G23" s="75">
        <f>G9-G16</f>
        <v>5217</v>
      </c>
      <c r="I23" s="58" t="s">
        <v>7</v>
      </c>
      <c r="J23" s="54"/>
      <c r="K23" s="59"/>
      <c r="L23" s="4"/>
      <c r="M23" s="67">
        <f>J27*$M$21</f>
        <v>3726</v>
      </c>
      <c r="N23" s="67">
        <f>J27*$N$21</f>
        <v>7452</v>
      </c>
      <c r="O23" s="67">
        <f>J27*$O$21</f>
        <v>11178</v>
      </c>
      <c r="P23" s="67">
        <f>J27*$P$21</f>
        <v>14904</v>
      </c>
      <c r="Q23" s="67">
        <f>J27*$Q$21</f>
        <v>18630</v>
      </c>
    </row>
    <row r="24" spans="2:17" ht="12.75" customHeight="1">
      <c r="B24" s="4"/>
      <c r="C24" s="15"/>
      <c r="D24" s="4"/>
      <c r="E24" s="4"/>
      <c r="F24" s="4"/>
      <c r="G24" s="4"/>
      <c r="I24" s="58" t="s">
        <v>8</v>
      </c>
      <c r="J24" s="54"/>
      <c r="K24" s="59"/>
      <c r="L24" s="4"/>
      <c r="M24" s="67">
        <f>J28*$M$21</f>
        <v>3408</v>
      </c>
      <c r="N24" s="67">
        <f>J28*$N$21</f>
        <v>6816</v>
      </c>
      <c r="O24" s="67">
        <f>J28*$O$21</f>
        <v>10224</v>
      </c>
      <c r="P24" s="67">
        <f>J28*$P$21</f>
        <v>13632</v>
      </c>
      <c r="Q24" s="67">
        <f>J28*$Q$21</f>
        <v>17040</v>
      </c>
    </row>
    <row r="25" spans="2:17" ht="12.75">
      <c r="B25" s="17" t="s">
        <v>1</v>
      </c>
      <c r="C25" s="18"/>
      <c r="D25" s="11"/>
      <c r="E25" s="4"/>
      <c r="F25" s="17" t="s">
        <v>2</v>
      </c>
      <c r="G25" s="18"/>
      <c r="H25" s="13"/>
      <c r="I25" s="58" t="s">
        <v>6</v>
      </c>
      <c r="J25" s="54"/>
      <c r="K25" s="59"/>
      <c r="L25" s="4"/>
      <c r="M25" s="67">
        <f>J29*$M$21</f>
        <v>3884</v>
      </c>
      <c r="N25" s="67">
        <f>J29*$N$21</f>
        <v>7768</v>
      </c>
      <c r="O25" s="67">
        <f>J29*$O$21</f>
        <v>11652</v>
      </c>
      <c r="P25" s="67">
        <f>J29*$P$21</f>
        <v>15536</v>
      </c>
      <c r="Q25" s="67">
        <f>J29*$Q$21</f>
        <v>19420</v>
      </c>
    </row>
    <row r="26" spans="2:12" ht="6" customHeight="1">
      <c r="B26" s="7"/>
      <c r="C26" s="6"/>
      <c r="D26" s="11"/>
      <c r="E26" s="4"/>
      <c r="F26" s="7"/>
      <c r="G26" s="6"/>
      <c r="H26" s="13"/>
      <c r="I26" s="60"/>
      <c r="J26" s="53"/>
      <c r="K26" s="61"/>
      <c r="L26" s="4"/>
    </row>
    <row r="27" spans="2:17" ht="12.75">
      <c r="B27" t="s">
        <v>3</v>
      </c>
      <c r="C27" s="67">
        <f>Calculations!A3</f>
        <v>195418</v>
      </c>
      <c r="D27" s="11"/>
      <c r="E27" s="4"/>
      <c r="F27" t="s">
        <v>3</v>
      </c>
      <c r="G27" s="67">
        <f>Calculations!A7</f>
        <v>199144</v>
      </c>
      <c r="H27" s="13"/>
      <c r="I27" s="60"/>
      <c r="J27" s="3">
        <f>G27-C27</f>
        <v>3726</v>
      </c>
      <c r="K27" s="61"/>
      <c r="L27" s="4"/>
      <c r="M27" s="52">
        <v>6</v>
      </c>
      <c r="N27" s="50">
        <v>7</v>
      </c>
      <c r="O27" s="50">
        <v>8</v>
      </c>
      <c r="P27" s="50">
        <v>9</v>
      </c>
      <c r="Q27" s="50">
        <v>10</v>
      </c>
    </row>
    <row r="28" spans="2:17" ht="12.75">
      <c r="B28" t="s">
        <v>4</v>
      </c>
      <c r="C28" s="67">
        <f>Calculations!A4</f>
        <v>146108</v>
      </c>
      <c r="D28" s="11"/>
      <c r="E28" s="4"/>
      <c r="F28" t="s">
        <v>4</v>
      </c>
      <c r="G28" s="67">
        <f>Calculations!A8</f>
        <v>149516</v>
      </c>
      <c r="I28" s="60"/>
      <c r="J28" s="3">
        <f>G28-C28</f>
        <v>3408</v>
      </c>
      <c r="K28" s="61"/>
      <c r="L28" s="11"/>
      <c r="M28" s="67">
        <f>J27*$M$27</f>
        <v>22356</v>
      </c>
      <c r="N28" s="67">
        <f>J27*$N$27</f>
        <v>26082</v>
      </c>
      <c r="O28" s="67">
        <f>J27*$O$27</f>
        <v>29808</v>
      </c>
      <c r="P28" s="67">
        <f>J27*$P$27</f>
        <v>33534</v>
      </c>
      <c r="Q28" s="67">
        <f>J27*$Q$27</f>
        <v>37260</v>
      </c>
    </row>
    <row r="29" spans="2:17" ht="12.75">
      <c r="B29" t="s">
        <v>5</v>
      </c>
      <c r="C29" s="67">
        <f>Calculations!A5</f>
        <v>97405</v>
      </c>
      <c r="D29" s="11"/>
      <c r="E29" s="4"/>
      <c r="F29" t="s">
        <v>5</v>
      </c>
      <c r="G29" s="67">
        <f>Calculations!A9</f>
        <v>101289</v>
      </c>
      <c r="I29" s="60"/>
      <c r="J29" s="3">
        <f>G29-C29</f>
        <v>3884</v>
      </c>
      <c r="K29" s="61"/>
      <c r="L29" s="11"/>
      <c r="M29" s="67">
        <f>J28*$M$27</f>
        <v>20448</v>
      </c>
      <c r="N29" s="67">
        <f>J28*$N$27</f>
        <v>23856</v>
      </c>
      <c r="O29" s="67">
        <f>J28*$O$27</f>
        <v>27264</v>
      </c>
      <c r="P29" s="67">
        <f>J28*$P$27</f>
        <v>30672</v>
      </c>
      <c r="Q29" s="67">
        <f>J28*$Q$27</f>
        <v>34080</v>
      </c>
    </row>
    <row r="30" spans="2:17" ht="13.5" thickBot="1">
      <c r="B30" s="9"/>
      <c r="C30" s="9"/>
      <c r="D30" s="9"/>
      <c r="E30" s="9"/>
      <c r="F30" s="9"/>
      <c r="G30" s="9"/>
      <c r="I30" s="62"/>
      <c r="J30" s="63"/>
      <c r="K30" s="64"/>
      <c r="L30" s="4"/>
      <c r="M30" s="67">
        <f>J29*$M$27</f>
        <v>23304</v>
      </c>
      <c r="N30" s="67">
        <f>J29*$N$27</f>
        <v>27188</v>
      </c>
      <c r="O30" s="67">
        <f>J29*$O$27</f>
        <v>31072</v>
      </c>
      <c r="P30" s="67">
        <f>J29*$P$27</f>
        <v>34956</v>
      </c>
      <c r="Q30" s="67">
        <f>J29*$Q$27</f>
        <v>38840</v>
      </c>
    </row>
    <row r="31" ht="13.5" thickTop="1"/>
  </sheetData>
  <sheetProtection sheet="1" objects="1" scenarios="1"/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6" width="9.7109375" style="0" customWidth="1"/>
    <col min="16" max="16" width="2.421875" style="0" customWidth="1"/>
  </cols>
  <sheetData>
    <row r="1" spans="1:16" ht="15.75">
      <c r="A1" s="42" t="s">
        <v>83</v>
      </c>
      <c r="B1" s="43"/>
      <c r="C1" s="43"/>
      <c r="D1" s="42"/>
      <c r="E1" s="42"/>
      <c r="F1" s="43"/>
      <c r="L1" s="21"/>
      <c r="P1" s="20"/>
    </row>
    <row r="2" spans="1:16" ht="15">
      <c r="A2" s="49" t="s">
        <v>66</v>
      </c>
      <c r="B2" s="25"/>
      <c r="C2" s="25"/>
      <c r="D2" s="25"/>
      <c r="E2" s="25"/>
      <c r="F2" s="25"/>
      <c r="L2" s="22"/>
      <c r="P2" s="22"/>
    </row>
    <row r="3" spans="1:16" s="5" customFormat="1" ht="15">
      <c r="A3" s="24"/>
      <c r="B3" s="24"/>
      <c r="C3" s="24"/>
      <c r="D3" s="24"/>
      <c r="E3" s="24"/>
      <c r="F3" s="24"/>
      <c r="G3"/>
      <c r="H3"/>
      <c r="I3"/>
      <c r="J3"/>
      <c r="K3"/>
      <c r="L3" s="23"/>
      <c r="M3"/>
      <c r="N3"/>
      <c r="O3"/>
      <c r="P3" s="23"/>
    </row>
    <row r="4" spans="1:16" s="46" customFormat="1" ht="12.75">
      <c r="A4" s="44" t="s">
        <v>67</v>
      </c>
      <c r="B4" s="44" t="s">
        <v>68</v>
      </c>
      <c r="C4" s="45"/>
      <c r="D4" s="44" t="s">
        <v>69</v>
      </c>
      <c r="E4" s="44" t="s">
        <v>69</v>
      </c>
      <c r="F4" s="44" t="s">
        <v>69</v>
      </c>
      <c r="L4" s="47"/>
      <c r="P4" s="47"/>
    </row>
    <row r="5" spans="1:16" s="46" customFormat="1" ht="15" customHeight="1">
      <c r="A5" s="44" t="s">
        <v>70</v>
      </c>
      <c r="B5" s="44" t="s">
        <v>72</v>
      </c>
      <c r="C5" s="44" t="s">
        <v>71</v>
      </c>
      <c r="D5" s="44" t="s">
        <v>73</v>
      </c>
      <c r="E5" s="44" t="s">
        <v>74</v>
      </c>
      <c r="F5" s="44" t="s">
        <v>75</v>
      </c>
      <c r="L5" s="27"/>
      <c r="P5" s="47"/>
    </row>
    <row r="6" spans="1:16" s="46" customFormat="1" ht="15" customHeight="1">
      <c r="A6" s="45"/>
      <c r="B6" s="44" t="s">
        <v>15</v>
      </c>
      <c r="C6" s="44" t="s">
        <v>76</v>
      </c>
      <c r="D6" s="44" t="s">
        <v>16</v>
      </c>
      <c r="E6" s="44" t="s">
        <v>16</v>
      </c>
      <c r="F6" s="44" t="s">
        <v>16</v>
      </c>
      <c r="L6" s="27"/>
      <c r="P6" s="47"/>
    </row>
    <row r="7" spans="1:16" s="46" customFormat="1" ht="6.75" customHeight="1">
      <c r="A7" s="47"/>
      <c r="B7" s="27"/>
      <c r="C7" s="27"/>
      <c r="D7" s="27"/>
      <c r="E7" s="27"/>
      <c r="F7" s="27"/>
      <c r="L7" s="27"/>
      <c r="P7" s="47"/>
    </row>
    <row r="8" spans="1:16" s="46" customFormat="1" ht="12.75">
      <c r="A8" s="71">
        <v>1</v>
      </c>
      <c r="B8" s="27">
        <v>862</v>
      </c>
      <c r="C8" s="27" t="s">
        <v>21</v>
      </c>
      <c r="D8" s="48">
        <v>74</v>
      </c>
      <c r="E8" s="48">
        <v>76.1</v>
      </c>
      <c r="F8" s="48">
        <v>71.5</v>
      </c>
      <c r="L8" s="27"/>
      <c r="P8" s="47"/>
    </row>
    <row r="9" spans="1:16" s="46" customFormat="1" ht="12.75">
      <c r="A9" s="48"/>
      <c r="B9" s="27">
        <v>1152</v>
      </c>
      <c r="C9" s="27" t="s">
        <v>19</v>
      </c>
      <c r="D9" s="48">
        <v>82.4</v>
      </c>
      <c r="E9" s="48">
        <v>82</v>
      </c>
      <c r="F9" s="48">
        <v>78</v>
      </c>
      <c r="L9" s="27"/>
      <c r="P9" s="47"/>
    </row>
    <row r="10" spans="1:16" s="46" customFormat="1" ht="12.75">
      <c r="A10" s="48"/>
      <c r="B10" s="27">
        <v>1749</v>
      </c>
      <c r="C10" s="27" t="s">
        <v>18</v>
      </c>
      <c r="D10" s="48">
        <v>85.7</v>
      </c>
      <c r="E10" s="48">
        <v>86.1</v>
      </c>
      <c r="F10" s="48">
        <v>84.1</v>
      </c>
      <c r="L10" s="27"/>
      <c r="P10" s="47"/>
    </row>
    <row r="11" spans="1:16" s="46" customFormat="1" ht="12.75">
      <c r="A11" s="48"/>
      <c r="B11" s="27">
        <v>3526</v>
      </c>
      <c r="C11" s="27" t="s">
        <v>18</v>
      </c>
      <c r="D11" s="48">
        <v>83.3</v>
      </c>
      <c r="E11" s="48">
        <v>80.5</v>
      </c>
      <c r="F11" s="48">
        <v>78.8</v>
      </c>
      <c r="L11" s="27"/>
      <c r="P11" s="47"/>
    </row>
    <row r="12" spans="1:16" s="46" customFormat="1" ht="12.75">
      <c r="A12" s="48"/>
      <c r="B12" s="27"/>
      <c r="C12" s="27"/>
      <c r="D12" s="27"/>
      <c r="E12" s="27"/>
      <c r="F12" s="27"/>
      <c r="L12" s="27"/>
      <c r="P12" s="47"/>
    </row>
    <row r="13" spans="1:16" s="46" customFormat="1" ht="12.75">
      <c r="A13" s="48">
        <v>1.5</v>
      </c>
      <c r="B13" s="27">
        <v>866</v>
      </c>
      <c r="C13" s="27" t="s">
        <v>23</v>
      </c>
      <c r="D13" s="48">
        <v>77</v>
      </c>
      <c r="E13" s="48">
        <v>76</v>
      </c>
      <c r="F13" s="48">
        <v>71.4</v>
      </c>
      <c r="L13" s="27"/>
      <c r="P13" s="47"/>
    </row>
    <row r="14" spans="1:16" s="46" customFormat="1" ht="12.75">
      <c r="A14" s="48"/>
      <c r="B14" s="27">
        <v>1168</v>
      </c>
      <c r="C14" s="27" t="s">
        <v>21</v>
      </c>
      <c r="D14" s="48">
        <v>86.4</v>
      </c>
      <c r="E14" s="48">
        <v>86.1</v>
      </c>
      <c r="F14" s="48">
        <v>84.1</v>
      </c>
      <c r="L14" s="27"/>
      <c r="P14" s="47"/>
    </row>
    <row r="15" spans="1:16" s="46" customFormat="1" ht="12.75">
      <c r="A15" s="48"/>
      <c r="B15" s="27">
        <v>1740</v>
      </c>
      <c r="C15" s="27" t="s">
        <v>19</v>
      </c>
      <c r="D15" s="48">
        <v>86.9</v>
      </c>
      <c r="E15" s="48">
        <v>87.1</v>
      </c>
      <c r="F15" s="48">
        <v>85.7</v>
      </c>
      <c r="L15" s="27"/>
      <c r="P15" s="47"/>
    </row>
    <row r="16" spans="1:16" s="46" customFormat="1" ht="12.75">
      <c r="A16" s="48"/>
      <c r="B16" s="27">
        <v>3489</v>
      </c>
      <c r="C16" s="27" t="s">
        <v>18</v>
      </c>
      <c r="D16" s="48">
        <v>85.4</v>
      </c>
      <c r="E16" s="48">
        <v>84.9</v>
      </c>
      <c r="F16" s="48">
        <v>82.4</v>
      </c>
      <c r="L16" s="27"/>
      <c r="P16" s="47"/>
    </row>
    <row r="17" spans="1:16" s="46" customFormat="1" ht="12.75">
      <c r="A17" s="48"/>
      <c r="B17" s="27"/>
      <c r="C17" s="27"/>
      <c r="D17" s="27"/>
      <c r="E17" s="27"/>
      <c r="F17" s="27"/>
      <c r="L17" s="27"/>
      <c r="P17" s="47"/>
    </row>
    <row r="18" spans="1:16" s="46" customFormat="1" ht="12.75">
      <c r="A18" s="71">
        <v>2</v>
      </c>
      <c r="B18" s="27">
        <v>863</v>
      </c>
      <c r="C18" s="27" t="s">
        <v>25</v>
      </c>
      <c r="D18" s="48">
        <v>80</v>
      </c>
      <c r="E18" s="48">
        <v>80.2</v>
      </c>
      <c r="F18" s="48">
        <v>77.4</v>
      </c>
      <c r="L18" s="27"/>
      <c r="P18" s="47"/>
    </row>
    <row r="19" spans="1:16" s="46" customFormat="1" ht="12.75">
      <c r="A19" s="48"/>
      <c r="B19" s="27">
        <v>1172</v>
      </c>
      <c r="C19" s="27" t="s">
        <v>23</v>
      </c>
      <c r="D19" s="48">
        <v>88.4</v>
      </c>
      <c r="E19" s="27">
        <v>87.7</v>
      </c>
      <c r="F19" s="27">
        <v>85.3</v>
      </c>
      <c r="L19" s="27"/>
      <c r="P19" s="47"/>
    </row>
    <row r="20" spans="1:16" s="46" customFormat="1" ht="12.75">
      <c r="A20" s="48"/>
      <c r="B20" s="27">
        <v>1733</v>
      </c>
      <c r="C20" s="27" t="s">
        <v>19</v>
      </c>
      <c r="D20" s="48">
        <v>86.8</v>
      </c>
      <c r="E20" s="48">
        <v>87.3</v>
      </c>
      <c r="F20" s="48">
        <v>86.2</v>
      </c>
      <c r="L20" s="27"/>
      <c r="P20" s="47"/>
    </row>
    <row r="21" spans="1:16" s="46" customFormat="1" ht="12.75">
      <c r="A21" s="48"/>
      <c r="B21" s="27">
        <v>3499</v>
      </c>
      <c r="C21" s="27" t="s">
        <v>19</v>
      </c>
      <c r="D21" s="48">
        <v>86.4</v>
      </c>
      <c r="E21" s="48">
        <v>86.3</v>
      </c>
      <c r="F21" s="48">
        <v>84.4</v>
      </c>
      <c r="L21" s="27"/>
      <c r="P21" s="47"/>
    </row>
    <row r="22" spans="1:16" s="46" customFormat="1" ht="12.75">
      <c r="A22" s="48"/>
      <c r="B22" s="27"/>
      <c r="C22" s="27"/>
      <c r="D22" s="27"/>
      <c r="E22" s="27"/>
      <c r="F22" s="27"/>
      <c r="L22" s="27"/>
      <c r="P22" s="47"/>
    </row>
    <row r="23" spans="1:16" s="46" customFormat="1" ht="12.75">
      <c r="A23" s="71">
        <v>3</v>
      </c>
      <c r="B23" s="27">
        <v>864</v>
      </c>
      <c r="C23" s="27" t="s">
        <v>27</v>
      </c>
      <c r="D23" s="48">
        <v>82.5</v>
      </c>
      <c r="E23" s="48">
        <v>82</v>
      </c>
      <c r="F23" s="48">
        <v>79.2</v>
      </c>
      <c r="L23" s="27"/>
      <c r="P23" s="47"/>
    </row>
    <row r="24" spans="1:16" s="46" customFormat="1" ht="12.75">
      <c r="A24" s="48"/>
      <c r="B24" s="27">
        <v>1167</v>
      </c>
      <c r="C24" s="27" t="s">
        <v>25</v>
      </c>
      <c r="D24" s="48">
        <v>90.3</v>
      </c>
      <c r="E24" s="48">
        <v>91</v>
      </c>
      <c r="F24" s="48">
        <v>89.9</v>
      </c>
      <c r="L24" s="27"/>
      <c r="P24" s="47"/>
    </row>
    <row r="25" spans="1:16" s="46" customFormat="1" ht="12.75">
      <c r="A25" s="48"/>
      <c r="B25" s="27">
        <v>1754</v>
      </c>
      <c r="C25" s="27" t="s">
        <v>21</v>
      </c>
      <c r="D25" s="48">
        <v>89.5</v>
      </c>
      <c r="E25" s="48">
        <v>89.7</v>
      </c>
      <c r="F25" s="48">
        <v>88.6</v>
      </c>
      <c r="L25" s="27"/>
      <c r="P25" s="47"/>
    </row>
    <row r="26" spans="1:16" s="46" customFormat="1" ht="12.75">
      <c r="A26" s="48"/>
      <c r="B26" s="27">
        <v>3509</v>
      </c>
      <c r="C26" s="27" t="s">
        <v>21</v>
      </c>
      <c r="D26" s="48">
        <v>88.8</v>
      </c>
      <c r="E26" s="48">
        <v>88.9</v>
      </c>
      <c r="F26" s="48">
        <v>87.6</v>
      </c>
      <c r="L26" s="27"/>
      <c r="P26" s="47"/>
    </row>
    <row r="27" spans="1:16" s="46" customFormat="1" ht="12.75">
      <c r="A27" s="48"/>
      <c r="B27" s="27"/>
      <c r="C27" s="27"/>
      <c r="D27" s="27"/>
      <c r="E27" s="27"/>
      <c r="F27" s="27"/>
      <c r="L27" s="27"/>
      <c r="P27" s="47"/>
    </row>
    <row r="28" spans="1:16" s="46" customFormat="1" ht="12.75">
      <c r="A28" s="71">
        <v>5</v>
      </c>
      <c r="B28" s="27">
        <v>874</v>
      </c>
      <c r="C28" s="27" t="s">
        <v>29</v>
      </c>
      <c r="D28" s="48">
        <v>86.5</v>
      </c>
      <c r="E28" s="48">
        <v>87.3</v>
      </c>
      <c r="F28" s="48">
        <v>86</v>
      </c>
      <c r="L28" s="27"/>
      <c r="P28" s="47"/>
    </row>
    <row r="29" spans="1:16" s="46" customFormat="1" ht="12.75">
      <c r="A29" s="48"/>
      <c r="B29" s="27">
        <v>1165</v>
      </c>
      <c r="C29" s="27" t="s">
        <v>27</v>
      </c>
      <c r="D29" s="48">
        <v>90.1</v>
      </c>
      <c r="E29" s="48">
        <v>89.7</v>
      </c>
      <c r="F29" s="48">
        <v>87.4</v>
      </c>
      <c r="L29" s="27"/>
      <c r="P29" s="47"/>
    </row>
    <row r="30" spans="1:16" s="46" customFormat="1" ht="12.75">
      <c r="A30" s="48"/>
      <c r="B30" s="27">
        <v>1737</v>
      </c>
      <c r="C30" s="27" t="s">
        <v>23</v>
      </c>
      <c r="D30" s="48">
        <v>88.4</v>
      </c>
      <c r="E30" s="48">
        <v>89.7</v>
      </c>
      <c r="F30" s="48">
        <v>89.4</v>
      </c>
      <c r="L30" s="27"/>
      <c r="P30" s="47"/>
    </row>
    <row r="31" spans="1:16" s="46" customFormat="1" ht="12.75">
      <c r="A31" s="48"/>
      <c r="B31" s="27">
        <v>3502</v>
      </c>
      <c r="C31" s="27" t="s">
        <v>23</v>
      </c>
      <c r="D31" s="48">
        <v>89</v>
      </c>
      <c r="E31" s="48">
        <v>89.1</v>
      </c>
      <c r="F31" s="48">
        <v>87.7</v>
      </c>
      <c r="L31" s="27"/>
      <c r="P31" s="47"/>
    </row>
    <row r="32" spans="1:16" s="46" customFormat="1" ht="12.75">
      <c r="A32" s="48"/>
      <c r="B32" s="27"/>
      <c r="C32" s="27"/>
      <c r="D32" s="27"/>
      <c r="E32" s="27"/>
      <c r="F32" s="27"/>
      <c r="L32" s="27"/>
      <c r="P32" s="47"/>
    </row>
    <row r="33" spans="1:16" s="46" customFormat="1" ht="12.75">
      <c r="A33" s="48">
        <v>7.5</v>
      </c>
      <c r="B33" s="27">
        <v>878</v>
      </c>
      <c r="C33" s="27" t="s">
        <v>31</v>
      </c>
      <c r="D33" s="48">
        <v>87.5</v>
      </c>
      <c r="E33" s="48">
        <v>88</v>
      </c>
      <c r="F33" s="48">
        <v>87.3</v>
      </c>
      <c r="L33" s="27"/>
      <c r="P33" s="47"/>
    </row>
    <row r="34" spans="1:16" s="46" customFormat="1" ht="12.75">
      <c r="A34" s="48"/>
      <c r="B34" s="27">
        <v>1179</v>
      </c>
      <c r="C34" s="27" t="s">
        <v>29</v>
      </c>
      <c r="D34" s="48">
        <v>92</v>
      </c>
      <c r="E34" s="48">
        <v>91.8</v>
      </c>
      <c r="F34" s="48">
        <v>90.6</v>
      </c>
      <c r="L34" s="27"/>
      <c r="P34" s="47"/>
    </row>
    <row r="35" spans="1:16" s="46" customFormat="1" ht="12.75">
      <c r="A35" s="48"/>
      <c r="B35" s="27">
        <v>1752</v>
      </c>
      <c r="C35" s="27" t="s">
        <v>25</v>
      </c>
      <c r="D35" s="48">
        <v>90.9</v>
      </c>
      <c r="E35" s="48">
        <v>91.2</v>
      </c>
      <c r="F35" s="48">
        <v>90.3</v>
      </c>
      <c r="L35" s="27"/>
      <c r="P35" s="47"/>
    </row>
    <row r="36" spans="1:16" s="46" customFormat="1" ht="12.75">
      <c r="A36" s="48"/>
      <c r="B36" s="27">
        <v>3515</v>
      </c>
      <c r="C36" s="27" t="s">
        <v>25</v>
      </c>
      <c r="D36" s="48">
        <v>90.5</v>
      </c>
      <c r="E36" s="48">
        <v>90.3</v>
      </c>
      <c r="F36" s="48">
        <v>89</v>
      </c>
      <c r="L36" s="27"/>
      <c r="P36" s="47"/>
    </row>
    <row r="37" spans="1:16" s="46" customFormat="1" ht="12.75">
      <c r="A37" s="27"/>
      <c r="B37" s="27"/>
      <c r="C37" s="27"/>
      <c r="D37" s="27"/>
      <c r="E37" s="27"/>
      <c r="F37" s="27"/>
      <c r="L37" s="27"/>
      <c r="P37" s="47"/>
    </row>
    <row r="38" spans="1:16" s="46" customFormat="1" ht="12.75">
      <c r="A38" s="26">
        <v>10</v>
      </c>
      <c r="B38" s="27">
        <v>879</v>
      </c>
      <c r="C38" s="27" t="s">
        <v>33</v>
      </c>
      <c r="D38" s="48">
        <v>88.5</v>
      </c>
      <c r="E38" s="48">
        <v>89.1</v>
      </c>
      <c r="F38" s="48">
        <v>87.5</v>
      </c>
      <c r="L38" s="27"/>
      <c r="P38" s="47"/>
    </row>
    <row r="39" spans="1:16" s="46" customFormat="1" ht="12.75">
      <c r="A39" s="26"/>
      <c r="B39" s="27">
        <v>1176</v>
      </c>
      <c r="C39" s="27" t="s">
        <v>31</v>
      </c>
      <c r="D39" s="48">
        <v>92.5</v>
      </c>
      <c r="E39" s="48">
        <v>92.8</v>
      </c>
      <c r="F39" s="48">
        <v>92</v>
      </c>
      <c r="L39" s="27"/>
      <c r="P39" s="47"/>
    </row>
    <row r="40" spans="1:16" s="46" customFormat="1" ht="12.75">
      <c r="A40" s="26"/>
      <c r="B40" s="27">
        <v>1746</v>
      </c>
      <c r="C40" s="27" t="s">
        <v>27</v>
      </c>
      <c r="D40" s="48">
        <v>90.9</v>
      </c>
      <c r="E40" s="48">
        <v>91.3</v>
      </c>
      <c r="F40" s="48">
        <v>90.4</v>
      </c>
      <c r="L40" s="27"/>
      <c r="P40" s="47"/>
    </row>
    <row r="41" spans="1:16" s="46" customFormat="1" ht="12.75">
      <c r="A41" s="26"/>
      <c r="B41" s="27">
        <v>3510</v>
      </c>
      <c r="C41" s="27" t="s">
        <v>27</v>
      </c>
      <c r="D41" s="48">
        <v>90.3</v>
      </c>
      <c r="E41" s="48">
        <v>90</v>
      </c>
      <c r="F41" s="48">
        <v>88</v>
      </c>
      <c r="L41" s="27"/>
      <c r="P41" s="47"/>
    </row>
    <row r="42" spans="1:16" s="46" customFormat="1" ht="12.75">
      <c r="A42" s="26"/>
      <c r="B42" s="27"/>
      <c r="C42" s="27"/>
      <c r="D42" s="27"/>
      <c r="E42" s="27"/>
      <c r="F42" s="27"/>
      <c r="L42" s="27"/>
      <c r="P42" s="47"/>
    </row>
    <row r="43" spans="1:16" s="46" customFormat="1" ht="12.75">
      <c r="A43" s="26">
        <v>15</v>
      </c>
      <c r="B43" s="27">
        <v>877</v>
      </c>
      <c r="C43" s="27" t="s">
        <v>35</v>
      </c>
      <c r="D43" s="48">
        <v>89.5</v>
      </c>
      <c r="E43" s="48">
        <v>89.3</v>
      </c>
      <c r="F43" s="48">
        <v>87.9</v>
      </c>
      <c r="L43" s="27"/>
      <c r="P43" s="47"/>
    </row>
    <row r="44" spans="1:16" s="46" customFormat="1" ht="12.75">
      <c r="A44" s="26"/>
      <c r="B44" s="27">
        <v>1173</v>
      </c>
      <c r="C44" s="27" t="s">
        <v>33</v>
      </c>
      <c r="D44" s="48">
        <v>92.3</v>
      </c>
      <c r="E44" s="48">
        <v>92.5</v>
      </c>
      <c r="F44" s="48">
        <v>92</v>
      </c>
      <c r="L44" s="27"/>
      <c r="P44" s="47"/>
    </row>
    <row r="45" spans="1:16" s="46" customFormat="1" ht="12.75">
      <c r="A45" s="26"/>
      <c r="B45" s="27">
        <v>1774</v>
      </c>
      <c r="C45" s="27" t="s">
        <v>29</v>
      </c>
      <c r="D45" s="48">
        <v>92.4</v>
      </c>
      <c r="E45" s="48">
        <v>92.6</v>
      </c>
      <c r="F45" s="48">
        <v>91.8</v>
      </c>
      <c r="L45" s="27"/>
      <c r="P45" s="47"/>
    </row>
    <row r="46" spans="1:16" s="46" customFormat="1" ht="12.75">
      <c r="A46" s="26"/>
      <c r="B46" s="27">
        <v>3533</v>
      </c>
      <c r="C46" s="27" t="s">
        <v>29</v>
      </c>
      <c r="D46" s="48">
        <v>91.6</v>
      </c>
      <c r="E46" s="48">
        <v>92</v>
      </c>
      <c r="F46" s="48">
        <v>91.6</v>
      </c>
      <c r="L46" s="27"/>
      <c r="P46" s="47"/>
    </row>
    <row r="47" spans="1:16" s="46" customFormat="1" ht="12.75">
      <c r="A47" s="26"/>
      <c r="B47" s="27"/>
      <c r="C47" s="27"/>
      <c r="D47" s="27"/>
      <c r="E47" s="27"/>
      <c r="F47" s="27"/>
      <c r="L47" s="27"/>
      <c r="P47" s="47"/>
    </row>
    <row r="48" spans="1:16" s="46" customFormat="1" ht="12.75">
      <c r="A48" s="26">
        <v>20</v>
      </c>
      <c r="B48" s="27">
        <v>879</v>
      </c>
      <c r="C48" s="27" t="s">
        <v>38</v>
      </c>
      <c r="D48" s="48">
        <v>89.5</v>
      </c>
      <c r="E48" s="48">
        <v>89.9</v>
      </c>
      <c r="F48" s="48">
        <v>88.9</v>
      </c>
      <c r="L48" s="27"/>
      <c r="P48" s="47"/>
    </row>
    <row r="49" spans="1:16" s="46" customFormat="1" ht="12.75">
      <c r="A49" s="26"/>
      <c r="B49" s="27">
        <v>1170</v>
      </c>
      <c r="C49" s="27" t="s">
        <v>35</v>
      </c>
      <c r="D49" s="48">
        <v>92.3</v>
      </c>
      <c r="E49" s="48">
        <v>92.6</v>
      </c>
      <c r="F49" s="48">
        <v>92.2</v>
      </c>
      <c r="L49" s="27"/>
      <c r="P49" s="47"/>
    </row>
    <row r="50" spans="1:16" s="46" customFormat="1" ht="12.75">
      <c r="A50" s="26"/>
      <c r="B50" s="27">
        <v>1772</v>
      </c>
      <c r="C50" s="27" t="s">
        <v>31</v>
      </c>
      <c r="D50" s="48">
        <v>93.1</v>
      </c>
      <c r="E50" s="48">
        <v>93.4</v>
      </c>
      <c r="F50" s="48">
        <v>93</v>
      </c>
      <c r="L50" s="27"/>
      <c r="P50" s="47"/>
    </row>
    <row r="51" spans="1:16" s="46" customFormat="1" ht="12.75">
      <c r="A51" s="26"/>
      <c r="B51" s="27">
        <v>3535</v>
      </c>
      <c r="C51" s="27" t="s">
        <v>31</v>
      </c>
      <c r="D51" s="48">
        <v>92.5</v>
      </c>
      <c r="E51" s="48">
        <v>93.2</v>
      </c>
      <c r="F51" s="48">
        <v>93.2</v>
      </c>
      <c r="L51" s="27"/>
      <c r="P51" s="47"/>
    </row>
    <row r="52" spans="1:16" s="46" customFormat="1" ht="12.75">
      <c r="A52" s="26"/>
      <c r="B52" s="27"/>
      <c r="C52" s="27"/>
      <c r="D52" s="48"/>
      <c r="E52" s="48"/>
      <c r="F52" s="48"/>
      <c r="L52" s="27"/>
      <c r="P52" s="47"/>
    </row>
    <row r="53" spans="1:16" s="46" customFormat="1" ht="12.75">
      <c r="A53" s="26">
        <v>25</v>
      </c>
      <c r="B53" s="27">
        <v>881</v>
      </c>
      <c r="C53" s="27" t="s">
        <v>41</v>
      </c>
      <c r="D53" s="48">
        <v>91</v>
      </c>
      <c r="E53" s="48">
        <v>90.9</v>
      </c>
      <c r="F53" s="48">
        <v>88.7</v>
      </c>
      <c r="L53" s="27"/>
      <c r="P53" s="47"/>
    </row>
    <row r="54" spans="1:16" s="46" customFormat="1" ht="12.75">
      <c r="A54" s="26"/>
      <c r="B54" s="27">
        <v>1175</v>
      </c>
      <c r="C54" s="27" t="s">
        <v>38</v>
      </c>
      <c r="D54" s="48">
        <v>92.9</v>
      </c>
      <c r="E54" s="48">
        <v>93.5</v>
      </c>
      <c r="F54" s="48">
        <v>93</v>
      </c>
      <c r="L54" s="27"/>
      <c r="P54" s="47"/>
    </row>
    <row r="55" spans="1:16" s="46" customFormat="1" ht="12.75">
      <c r="A55" s="26"/>
      <c r="B55" s="27">
        <v>1770</v>
      </c>
      <c r="C55" s="27" t="s">
        <v>33</v>
      </c>
      <c r="D55" s="48">
        <v>93.5</v>
      </c>
      <c r="E55" s="48">
        <v>93.7</v>
      </c>
      <c r="F55" s="48">
        <v>93.1</v>
      </c>
      <c r="L55" s="27"/>
      <c r="P55" s="47"/>
    </row>
    <row r="56" spans="1:16" s="46" customFormat="1" ht="12.75">
      <c r="A56" s="26"/>
      <c r="B56" s="27">
        <v>3529</v>
      </c>
      <c r="C56" s="27" t="s">
        <v>36</v>
      </c>
      <c r="D56" s="48">
        <v>92.4</v>
      </c>
      <c r="E56" s="48">
        <v>93</v>
      </c>
      <c r="F56" s="48">
        <v>92</v>
      </c>
      <c r="L56" s="27"/>
      <c r="P56" s="47"/>
    </row>
    <row r="57" spans="1:16" s="46" customFormat="1" ht="12.75">
      <c r="A57" s="26"/>
      <c r="B57" s="27"/>
      <c r="C57" s="27"/>
      <c r="D57" s="27"/>
      <c r="E57" s="27"/>
      <c r="F57" s="27"/>
      <c r="L57" s="27"/>
      <c r="P57" s="47"/>
    </row>
    <row r="58" spans="1:16" s="46" customFormat="1" ht="12.75">
      <c r="A58" s="26">
        <v>30</v>
      </c>
      <c r="B58" s="27">
        <v>879</v>
      </c>
      <c r="C58" s="27" t="s">
        <v>44</v>
      </c>
      <c r="D58" s="48">
        <v>91</v>
      </c>
      <c r="E58" s="48">
        <v>91</v>
      </c>
      <c r="F58" s="48">
        <v>89.5</v>
      </c>
      <c r="L58" s="27"/>
      <c r="P58" s="47"/>
    </row>
    <row r="59" spans="1:16" s="46" customFormat="1" ht="12.75">
      <c r="A59" s="26"/>
      <c r="B59" s="27">
        <v>1177</v>
      </c>
      <c r="C59" s="27" t="s">
        <v>41</v>
      </c>
      <c r="D59" s="48">
        <v>93.6</v>
      </c>
      <c r="E59" s="48">
        <v>94</v>
      </c>
      <c r="F59" s="48">
        <v>93.7</v>
      </c>
      <c r="L59" s="27"/>
      <c r="P59" s="47"/>
    </row>
    <row r="60" spans="1:16" s="46" customFormat="1" ht="12.75">
      <c r="A60" s="26"/>
      <c r="B60" s="27">
        <v>1770</v>
      </c>
      <c r="C60" s="27" t="s">
        <v>35</v>
      </c>
      <c r="D60" s="48">
        <v>93.4</v>
      </c>
      <c r="E60" s="48">
        <v>93.6</v>
      </c>
      <c r="F60" s="48">
        <v>93</v>
      </c>
      <c r="L60" s="27"/>
      <c r="P60" s="47"/>
    </row>
    <row r="61" spans="1:16" s="46" customFormat="1" ht="12.75">
      <c r="A61" s="26"/>
      <c r="B61" s="27">
        <v>3524</v>
      </c>
      <c r="C61" s="27" t="s">
        <v>39</v>
      </c>
      <c r="D61" s="48">
        <v>92.4</v>
      </c>
      <c r="E61" s="48">
        <v>93.1</v>
      </c>
      <c r="F61" s="48">
        <v>92.1</v>
      </c>
      <c r="L61" s="27"/>
      <c r="P61" s="47"/>
    </row>
    <row r="62" spans="1:16" s="46" customFormat="1" ht="12.75">
      <c r="A62" s="26"/>
      <c r="B62" s="27"/>
      <c r="C62" s="27"/>
      <c r="D62" s="27"/>
      <c r="E62" s="27"/>
      <c r="F62" s="27"/>
      <c r="L62" s="27"/>
      <c r="P62" s="47"/>
    </row>
    <row r="63" spans="1:16" s="46" customFormat="1" ht="12.75">
      <c r="A63" s="26">
        <v>40</v>
      </c>
      <c r="B63" s="27">
        <v>877</v>
      </c>
      <c r="C63" s="27" t="s">
        <v>47</v>
      </c>
      <c r="D63" s="48">
        <v>91</v>
      </c>
      <c r="E63" s="48">
        <v>91.7</v>
      </c>
      <c r="F63" s="48">
        <v>91.3</v>
      </c>
      <c r="L63" s="27"/>
      <c r="P63" s="47"/>
    </row>
    <row r="64" spans="1:16" s="46" customFormat="1" ht="12.75">
      <c r="A64" s="26"/>
      <c r="B64" s="27">
        <v>1176</v>
      </c>
      <c r="C64" s="27" t="s">
        <v>44</v>
      </c>
      <c r="D64" s="48">
        <v>94</v>
      </c>
      <c r="E64" s="48">
        <v>94.6</v>
      </c>
      <c r="F64" s="48">
        <v>94.5</v>
      </c>
      <c r="L64" s="27"/>
      <c r="P64" s="47"/>
    </row>
    <row r="65" spans="1:16" s="46" customFormat="1" ht="12.75">
      <c r="A65" s="26"/>
      <c r="B65" s="27">
        <v>1770</v>
      </c>
      <c r="C65" s="27" t="s">
        <v>38</v>
      </c>
      <c r="D65" s="48">
        <v>94</v>
      </c>
      <c r="E65" s="48">
        <v>94.4</v>
      </c>
      <c r="F65" s="48">
        <v>94.1</v>
      </c>
      <c r="L65" s="27"/>
      <c r="P65" s="47"/>
    </row>
    <row r="66" spans="1:16" s="46" customFormat="1" ht="12.75">
      <c r="A66" s="26"/>
      <c r="B66" s="27">
        <v>3535</v>
      </c>
      <c r="C66" s="27" t="s">
        <v>42</v>
      </c>
      <c r="D66" s="48">
        <v>93.1</v>
      </c>
      <c r="E66" s="48">
        <v>93.4</v>
      </c>
      <c r="F66" s="48">
        <v>92.8</v>
      </c>
      <c r="L66" s="27"/>
      <c r="P66" s="47"/>
    </row>
    <row r="67" spans="1:16" s="46" customFormat="1" ht="12.75">
      <c r="A67" s="26"/>
      <c r="B67" s="27"/>
      <c r="C67" s="27"/>
      <c r="D67" s="27"/>
      <c r="E67" s="27"/>
      <c r="F67" s="27"/>
      <c r="L67" s="27"/>
      <c r="P67" s="47"/>
    </row>
    <row r="68" spans="1:16" s="46" customFormat="1" ht="12.75">
      <c r="A68" s="26">
        <v>50</v>
      </c>
      <c r="B68" s="27">
        <v>879</v>
      </c>
      <c r="C68" s="27" t="s">
        <v>50</v>
      </c>
      <c r="D68" s="48">
        <v>91</v>
      </c>
      <c r="E68" s="48">
        <v>92</v>
      </c>
      <c r="F68" s="48">
        <v>91.3</v>
      </c>
      <c r="L68" s="27"/>
      <c r="P68" s="47"/>
    </row>
    <row r="69" spans="1:16" s="46" customFormat="1" ht="12.75">
      <c r="A69" s="26"/>
      <c r="B69" s="27">
        <v>1175</v>
      </c>
      <c r="C69" s="27" t="s">
        <v>47</v>
      </c>
      <c r="D69" s="48">
        <v>93.6</v>
      </c>
      <c r="E69" s="48">
        <v>94.4</v>
      </c>
      <c r="F69" s="48">
        <v>94.3</v>
      </c>
      <c r="L69" s="27"/>
      <c r="P69" s="47"/>
    </row>
    <row r="70" spans="1:16" s="46" customFormat="1" ht="12.75">
      <c r="A70" s="26"/>
      <c r="B70" s="27">
        <v>1771</v>
      </c>
      <c r="C70" s="27" t="s">
        <v>41</v>
      </c>
      <c r="D70" s="48">
        <v>94</v>
      </c>
      <c r="E70" s="48">
        <v>94.2</v>
      </c>
      <c r="F70" s="48">
        <v>93.9</v>
      </c>
      <c r="L70" s="27"/>
      <c r="P70" s="47"/>
    </row>
    <row r="71" spans="1:16" s="46" customFormat="1" ht="12.75">
      <c r="A71" s="26"/>
      <c r="B71" s="27">
        <v>3533</v>
      </c>
      <c r="C71" s="27" t="s">
        <v>45</v>
      </c>
      <c r="D71" s="48">
        <v>93</v>
      </c>
      <c r="E71" s="48">
        <v>93.3</v>
      </c>
      <c r="F71" s="48">
        <v>92.6</v>
      </c>
      <c r="L71" s="27"/>
      <c r="P71" s="47"/>
    </row>
    <row r="72" spans="1:16" s="46" customFormat="1" ht="12.75">
      <c r="A72" s="26"/>
      <c r="B72" s="27"/>
      <c r="C72" s="27"/>
      <c r="D72" s="48"/>
      <c r="E72" s="48"/>
      <c r="F72" s="48"/>
      <c r="L72" s="27"/>
      <c r="P72" s="47"/>
    </row>
    <row r="73" spans="1:16" s="46" customFormat="1" ht="12.75">
      <c r="A73" s="26">
        <v>60</v>
      </c>
      <c r="B73" s="27">
        <v>880</v>
      </c>
      <c r="C73" s="27" t="s">
        <v>53</v>
      </c>
      <c r="D73" s="48">
        <v>91</v>
      </c>
      <c r="E73" s="27">
        <v>91.3</v>
      </c>
      <c r="F73" s="27">
        <v>91.3</v>
      </c>
      <c r="L73" s="27"/>
      <c r="P73" s="47"/>
    </row>
    <row r="74" spans="1:16" s="46" customFormat="1" ht="12.75">
      <c r="A74" s="26"/>
      <c r="B74" s="27">
        <v>1187</v>
      </c>
      <c r="C74" s="27" t="s">
        <v>50</v>
      </c>
      <c r="D74" s="48">
        <v>95</v>
      </c>
      <c r="E74" s="48">
        <v>95.1</v>
      </c>
      <c r="F74" s="48">
        <v>94.6</v>
      </c>
      <c r="L74" s="27"/>
      <c r="P74" s="47"/>
    </row>
    <row r="75" spans="1:16" s="46" customFormat="1" ht="12.75">
      <c r="A75" s="26"/>
      <c r="B75" s="27">
        <v>1777</v>
      </c>
      <c r="C75" s="27" t="s">
        <v>44</v>
      </c>
      <c r="D75" s="48">
        <v>95.1</v>
      </c>
      <c r="E75" s="48">
        <v>95.2</v>
      </c>
      <c r="F75" s="48">
        <v>94.6</v>
      </c>
      <c r="L75" s="27"/>
      <c r="P75" s="47"/>
    </row>
    <row r="76" spans="1:16" s="46" customFormat="1" ht="12.75">
      <c r="A76" s="26"/>
      <c r="B76" s="27">
        <v>3547</v>
      </c>
      <c r="C76" s="27" t="s">
        <v>48</v>
      </c>
      <c r="D76" s="48">
        <v>93.8</v>
      </c>
      <c r="E76" s="48">
        <v>94</v>
      </c>
      <c r="F76" s="48">
        <v>93.7</v>
      </c>
      <c r="L76" s="27"/>
      <c r="P76" s="47"/>
    </row>
    <row r="77" spans="1:16" s="46" customFormat="1" ht="12.75">
      <c r="A77" s="26"/>
      <c r="B77" s="27"/>
      <c r="C77" s="27"/>
      <c r="D77" s="27"/>
      <c r="E77" s="27"/>
      <c r="F77" s="27"/>
      <c r="L77" s="27"/>
      <c r="P77" s="47"/>
    </row>
    <row r="78" spans="1:16" s="46" customFormat="1" ht="12.75">
      <c r="A78" s="26">
        <v>75</v>
      </c>
      <c r="B78" s="27">
        <v>882</v>
      </c>
      <c r="C78" s="27" t="s">
        <v>56</v>
      </c>
      <c r="D78" s="48">
        <v>91.7</v>
      </c>
      <c r="E78" s="48">
        <v>92.3</v>
      </c>
      <c r="F78" s="48">
        <v>92</v>
      </c>
      <c r="L78" s="27"/>
      <c r="P78" s="47"/>
    </row>
    <row r="79" spans="1:16" s="46" customFormat="1" ht="12.75">
      <c r="A79" s="26"/>
      <c r="B79" s="27">
        <v>1186</v>
      </c>
      <c r="C79" s="27" t="s">
        <v>53</v>
      </c>
      <c r="D79" s="48">
        <v>94.9</v>
      </c>
      <c r="E79" s="48">
        <v>95.1</v>
      </c>
      <c r="F79" s="48">
        <v>94.5</v>
      </c>
      <c r="L79" s="27"/>
      <c r="P79" s="47"/>
    </row>
    <row r="80" spans="1:16" s="46" customFormat="1" ht="12.75">
      <c r="A80" s="26"/>
      <c r="B80" s="27">
        <v>1775</v>
      </c>
      <c r="C80" s="27" t="s">
        <v>47</v>
      </c>
      <c r="D80" s="48">
        <v>95.3</v>
      </c>
      <c r="E80" s="48">
        <v>95.5</v>
      </c>
      <c r="F80" s="48">
        <v>95</v>
      </c>
      <c r="L80" s="27"/>
      <c r="P80" s="47"/>
    </row>
    <row r="81" spans="1:16" s="46" customFormat="1" ht="12.75">
      <c r="A81" s="26"/>
      <c r="B81" s="27">
        <v>3540</v>
      </c>
      <c r="C81" s="27" t="s">
        <v>51</v>
      </c>
      <c r="D81" s="48">
        <v>93.5</v>
      </c>
      <c r="E81" s="48">
        <v>93.8</v>
      </c>
      <c r="F81" s="48">
        <v>93.4</v>
      </c>
      <c r="L81" s="27"/>
      <c r="P81" s="47"/>
    </row>
    <row r="82" spans="1:16" s="46" customFormat="1" ht="12.75">
      <c r="A82" s="26"/>
      <c r="B82" s="27"/>
      <c r="C82" s="27"/>
      <c r="D82" s="48"/>
      <c r="E82" s="48"/>
      <c r="F82" s="48"/>
      <c r="L82" s="27"/>
      <c r="P82" s="47"/>
    </row>
    <row r="83" spans="1:16" s="46" customFormat="1" ht="12.75">
      <c r="A83" s="26">
        <v>100</v>
      </c>
      <c r="B83" s="27">
        <v>881</v>
      </c>
      <c r="C83" s="27" t="s">
        <v>59</v>
      </c>
      <c r="D83" s="48">
        <v>92.4</v>
      </c>
      <c r="E83" s="48">
        <v>93</v>
      </c>
      <c r="F83" s="48">
        <v>92.8</v>
      </c>
      <c r="L83" s="27"/>
      <c r="P83" s="47"/>
    </row>
    <row r="84" spans="1:16" s="46" customFormat="1" ht="12.75">
      <c r="A84" s="26"/>
      <c r="B84" s="27">
        <v>1183</v>
      </c>
      <c r="C84" s="27" t="s">
        <v>56</v>
      </c>
      <c r="D84" s="48">
        <v>95.5</v>
      </c>
      <c r="E84" s="48">
        <v>95.7</v>
      </c>
      <c r="F84" s="48">
        <v>95.2</v>
      </c>
      <c r="L84" s="27"/>
      <c r="P84" s="47"/>
    </row>
    <row r="85" spans="1:16" s="46" customFormat="1" ht="12.75">
      <c r="A85" s="26"/>
      <c r="B85" s="27">
        <v>1776</v>
      </c>
      <c r="C85" s="27" t="s">
        <v>53</v>
      </c>
      <c r="D85" s="48">
        <v>95.4</v>
      </c>
      <c r="E85" s="48">
        <v>95.6</v>
      </c>
      <c r="F85" s="48">
        <v>95.3</v>
      </c>
      <c r="L85" s="27"/>
      <c r="P85" s="47"/>
    </row>
    <row r="86" spans="1:16" s="46" customFormat="1" ht="12.75">
      <c r="A86" s="26"/>
      <c r="B86" s="27">
        <v>3557</v>
      </c>
      <c r="C86" s="27" t="s">
        <v>54</v>
      </c>
      <c r="D86" s="48">
        <v>95</v>
      </c>
      <c r="E86" s="48">
        <v>95</v>
      </c>
      <c r="F86" s="48">
        <v>94.8</v>
      </c>
      <c r="L86" s="27"/>
      <c r="P86" s="47"/>
    </row>
    <row r="87" spans="1:16" s="46" customFormat="1" ht="12.75">
      <c r="A87" s="26"/>
      <c r="B87" s="27"/>
      <c r="C87" s="27"/>
      <c r="D87" s="27"/>
      <c r="E87" s="27"/>
      <c r="F87" s="27"/>
      <c r="L87" s="27"/>
      <c r="P87" s="47"/>
    </row>
    <row r="88" spans="1:16" s="46" customFormat="1" ht="12.75">
      <c r="A88" s="26">
        <v>125</v>
      </c>
      <c r="B88" s="27">
        <v>885</v>
      </c>
      <c r="C88" s="27" t="s">
        <v>65</v>
      </c>
      <c r="D88" s="48">
        <v>93.6</v>
      </c>
      <c r="E88" s="48">
        <v>93.8</v>
      </c>
      <c r="F88" s="48">
        <v>93.3</v>
      </c>
      <c r="L88" s="27"/>
      <c r="P88" s="47"/>
    </row>
    <row r="89" spans="1:16" s="46" customFormat="1" ht="12.75">
      <c r="A89" s="26"/>
      <c r="B89" s="27">
        <v>1186</v>
      </c>
      <c r="C89" s="27" t="s">
        <v>59</v>
      </c>
      <c r="D89" s="48">
        <v>95.5</v>
      </c>
      <c r="E89" s="48">
        <v>95.6</v>
      </c>
      <c r="F89" s="48">
        <v>95.5</v>
      </c>
      <c r="L89" s="27"/>
      <c r="P89" s="47"/>
    </row>
    <row r="90" spans="1:16" s="46" customFormat="1" ht="12.75">
      <c r="A90" s="26"/>
      <c r="B90" s="27">
        <v>1785</v>
      </c>
      <c r="C90" s="27" t="s">
        <v>56</v>
      </c>
      <c r="D90" s="48">
        <v>95.7</v>
      </c>
      <c r="E90" s="48">
        <v>95.7</v>
      </c>
      <c r="F90" s="48">
        <v>95</v>
      </c>
      <c r="L90" s="27"/>
      <c r="P90" s="47"/>
    </row>
    <row r="91" spans="1:16" s="46" customFormat="1" ht="12.75">
      <c r="A91" s="26"/>
      <c r="B91" s="27">
        <v>3575</v>
      </c>
      <c r="C91" s="27" t="s">
        <v>57</v>
      </c>
      <c r="D91" s="48">
        <v>95.3</v>
      </c>
      <c r="E91" s="48">
        <v>95.2</v>
      </c>
      <c r="F91" s="48">
        <v>94.8</v>
      </c>
      <c r="L91" s="27"/>
      <c r="P91" s="47"/>
    </row>
    <row r="92" spans="1:16" s="46" customFormat="1" ht="12.75">
      <c r="A92" s="26"/>
      <c r="B92" s="27"/>
      <c r="C92" s="27"/>
      <c r="D92" s="27"/>
      <c r="E92" s="27"/>
      <c r="F92" s="27"/>
      <c r="L92" s="27"/>
      <c r="P92" s="47"/>
    </row>
    <row r="93" spans="1:16" s="46" customFormat="1" ht="12.75">
      <c r="A93" s="26">
        <v>150</v>
      </c>
      <c r="B93" s="27">
        <v>884</v>
      </c>
      <c r="C93" s="27" t="s">
        <v>65</v>
      </c>
      <c r="D93" s="48">
        <v>93.6</v>
      </c>
      <c r="E93" s="48">
        <v>93.7</v>
      </c>
      <c r="F93" s="48">
        <v>93.5</v>
      </c>
      <c r="L93" s="27"/>
      <c r="P93" s="47"/>
    </row>
    <row r="94" spans="1:16" s="46" customFormat="1" ht="12.75">
      <c r="A94" s="26"/>
      <c r="B94" s="27">
        <v>1184</v>
      </c>
      <c r="C94" s="27" t="s">
        <v>77</v>
      </c>
      <c r="D94" s="48">
        <v>95.8</v>
      </c>
      <c r="E94" s="48">
        <v>96.2</v>
      </c>
      <c r="F94" s="48">
        <v>96.1</v>
      </c>
      <c r="L94" s="27"/>
      <c r="P94" s="47"/>
    </row>
    <row r="95" spans="1:16" s="46" customFormat="1" ht="12.75">
      <c r="A95" s="26"/>
      <c r="B95" s="27">
        <v>1784</v>
      </c>
      <c r="C95" s="27" t="s">
        <v>59</v>
      </c>
      <c r="D95" s="48">
        <v>95.7</v>
      </c>
      <c r="E95" s="48">
        <v>95.5</v>
      </c>
      <c r="F95" s="48">
        <v>94.8</v>
      </c>
      <c r="L95" s="27"/>
      <c r="P95" s="47"/>
    </row>
    <row r="96" spans="1:16" s="46" customFormat="1" ht="12.75">
      <c r="A96" s="26"/>
      <c r="B96" s="27">
        <v>3577</v>
      </c>
      <c r="C96" s="27" t="s">
        <v>60</v>
      </c>
      <c r="D96" s="48">
        <v>95.7</v>
      </c>
      <c r="E96" s="48">
        <v>95.7</v>
      </c>
      <c r="F96" s="48">
        <v>95.2</v>
      </c>
      <c r="L96" s="27"/>
      <c r="P96" s="47"/>
    </row>
    <row r="97" spans="1:16" s="46" customFormat="1" ht="12.75">
      <c r="A97" s="27"/>
      <c r="B97" s="27"/>
      <c r="C97" s="27"/>
      <c r="D97" s="27"/>
      <c r="E97" s="27"/>
      <c r="F97" s="27"/>
      <c r="L97" s="27"/>
      <c r="P97" s="47"/>
    </row>
    <row r="98" spans="1:16" s="46" customFormat="1" ht="12.75">
      <c r="A98" s="26">
        <v>200</v>
      </c>
      <c r="B98" s="27">
        <v>888</v>
      </c>
      <c r="C98" s="27" t="s">
        <v>78</v>
      </c>
      <c r="D98" s="27">
        <v>93</v>
      </c>
      <c r="E98" s="27">
        <v>94.5</v>
      </c>
      <c r="F98" s="27">
        <v>94.2</v>
      </c>
      <c r="L98" s="27"/>
      <c r="P98" s="47"/>
    </row>
    <row r="99" spans="1:16" s="46" customFormat="1" ht="12.75">
      <c r="A99" s="26"/>
      <c r="B99" s="27">
        <v>1188</v>
      </c>
      <c r="C99" s="27" t="s">
        <v>65</v>
      </c>
      <c r="D99" s="27">
        <v>95.8</v>
      </c>
      <c r="E99" s="27">
        <v>96.1</v>
      </c>
      <c r="F99" s="48">
        <v>96</v>
      </c>
      <c r="L99" s="27"/>
      <c r="P99" s="47"/>
    </row>
    <row r="100" spans="1:16" s="46" customFormat="1" ht="12.75">
      <c r="A100" s="26"/>
      <c r="B100" s="27">
        <v>1185</v>
      </c>
      <c r="C100" s="27" t="s">
        <v>79</v>
      </c>
      <c r="D100" s="27">
        <v>95.4</v>
      </c>
      <c r="E100" s="27"/>
      <c r="F100" s="48"/>
      <c r="L100" s="27"/>
      <c r="P100" s="47"/>
    </row>
    <row r="101" spans="1:16" s="46" customFormat="1" ht="12.75">
      <c r="A101" s="26"/>
      <c r="B101" s="27">
        <v>1784</v>
      </c>
      <c r="C101" s="27" t="s">
        <v>77</v>
      </c>
      <c r="D101" s="27">
        <v>96.1</v>
      </c>
      <c r="E101" s="27">
        <v>96.1</v>
      </c>
      <c r="F101" s="27">
        <v>95.7</v>
      </c>
      <c r="L101" s="27"/>
      <c r="P101" s="47"/>
    </row>
    <row r="102" spans="1:16" s="46" customFormat="1" ht="12.75">
      <c r="A102" s="26"/>
      <c r="B102" s="27">
        <v>3576</v>
      </c>
      <c r="C102" s="27" t="s">
        <v>63</v>
      </c>
      <c r="D102" s="27">
        <v>96</v>
      </c>
      <c r="E102" s="27">
        <v>95.9</v>
      </c>
      <c r="F102" s="27">
        <v>95.3</v>
      </c>
      <c r="L102" s="27"/>
      <c r="P102" s="47"/>
    </row>
    <row r="103" spans="1:16" s="46" customFormat="1" ht="12.75">
      <c r="A103" s="27"/>
      <c r="B103" s="27"/>
      <c r="C103" s="27"/>
      <c r="D103" s="27"/>
      <c r="E103" s="27"/>
      <c r="F103" s="27"/>
      <c r="L103" s="27"/>
      <c r="P103" s="47"/>
    </row>
    <row r="104" spans="1:16" s="46" customFormat="1" ht="12.75">
      <c r="A104" s="26">
        <v>250</v>
      </c>
      <c r="B104" s="27">
        <v>887</v>
      </c>
      <c r="C104" s="27" t="s">
        <v>78</v>
      </c>
      <c r="D104" s="27">
        <v>93.6</v>
      </c>
      <c r="E104" s="27">
        <v>94</v>
      </c>
      <c r="F104" s="27">
        <v>93.7</v>
      </c>
      <c r="L104" s="27"/>
      <c r="P104" s="47"/>
    </row>
    <row r="105" spans="1:16" s="46" customFormat="1" ht="12.75">
      <c r="A105" s="26"/>
      <c r="B105" s="27">
        <v>1188</v>
      </c>
      <c r="C105" s="27" t="s">
        <v>80</v>
      </c>
      <c r="D105" s="27">
        <v>95.8</v>
      </c>
      <c r="E105" s="27">
        <v>95.8</v>
      </c>
      <c r="F105" s="27">
        <v>95.7</v>
      </c>
      <c r="L105" s="27"/>
      <c r="P105" s="47"/>
    </row>
    <row r="106" spans="1:16" s="46" customFormat="1" ht="12.75">
      <c r="A106" s="26"/>
      <c r="B106" s="27">
        <v>1788</v>
      </c>
      <c r="C106" s="27" t="s">
        <v>65</v>
      </c>
      <c r="D106" s="27">
        <v>96.2</v>
      </c>
      <c r="E106" s="27">
        <v>95.9</v>
      </c>
      <c r="F106" s="27">
        <v>95</v>
      </c>
      <c r="L106" s="27"/>
      <c r="P106" s="47"/>
    </row>
    <row r="107" spans="1:16" s="46" customFormat="1" ht="12.75">
      <c r="A107" s="26"/>
      <c r="B107" s="27">
        <v>3582</v>
      </c>
      <c r="C107" s="27" t="s">
        <v>81</v>
      </c>
      <c r="D107" s="27">
        <v>95</v>
      </c>
      <c r="E107" s="27">
        <v>95.2</v>
      </c>
      <c r="F107" s="27">
        <v>95</v>
      </c>
      <c r="L107" s="27"/>
      <c r="P107" s="47"/>
    </row>
    <row r="108" spans="1:16" s="46" customFormat="1" ht="12.75">
      <c r="A108" s="26"/>
      <c r="B108" s="27"/>
      <c r="C108" s="27"/>
      <c r="D108" s="27"/>
      <c r="E108" s="27"/>
      <c r="F108" s="27"/>
      <c r="L108" s="27"/>
      <c r="P108" s="47"/>
    </row>
    <row r="109" spans="1:16" s="46" customFormat="1" ht="12.75">
      <c r="A109" s="26">
        <v>300</v>
      </c>
      <c r="B109" s="27">
        <v>1188</v>
      </c>
      <c r="C109" s="27" t="s">
        <v>80</v>
      </c>
      <c r="D109" s="27">
        <v>96.2</v>
      </c>
      <c r="E109" s="27">
        <v>96</v>
      </c>
      <c r="F109" s="27">
        <v>95.9</v>
      </c>
      <c r="L109" s="27"/>
      <c r="P109" s="47"/>
    </row>
    <row r="110" spans="1:16" s="46" customFormat="1" ht="12.75">
      <c r="A110" s="26"/>
      <c r="B110" s="27">
        <v>1788</v>
      </c>
      <c r="C110" s="27" t="s">
        <v>80</v>
      </c>
      <c r="D110" s="27">
        <v>96.5</v>
      </c>
      <c r="E110" s="27">
        <v>96.6</v>
      </c>
      <c r="F110" s="27">
        <v>96.1</v>
      </c>
      <c r="L110" s="27"/>
      <c r="P110" s="47"/>
    </row>
    <row r="111" spans="1:16" s="46" customFormat="1" ht="12.75">
      <c r="A111" s="26"/>
      <c r="B111" s="27">
        <v>3582</v>
      </c>
      <c r="C111" s="27" t="s">
        <v>82</v>
      </c>
      <c r="D111" s="27">
        <v>95.8</v>
      </c>
      <c r="E111" s="27">
        <v>96</v>
      </c>
      <c r="F111" s="27">
        <v>95.4</v>
      </c>
      <c r="L111" s="27"/>
      <c r="P111" s="47"/>
    </row>
    <row r="112" spans="1:16" s="46" customFormat="1" ht="12.75">
      <c r="A112" s="26"/>
      <c r="B112" s="27"/>
      <c r="C112" s="27"/>
      <c r="D112" s="27"/>
      <c r="E112" s="27"/>
      <c r="F112" s="27"/>
      <c r="L112" s="27"/>
      <c r="P112" s="47"/>
    </row>
    <row r="113" spans="1:16" s="46" customFormat="1" ht="12.75">
      <c r="A113" s="26">
        <v>350</v>
      </c>
      <c r="B113" s="27">
        <v>1185</v>
      </c>
      <c r="C113" s="27" t="s">
        <v>82</v>
      </c>
      <c r="D113" s="27">
        <v>95.8</v>
      </c>
      <c r="E113" s="27"/>
      <c r="F113" s="27"/>
      <c r="L113" s="27"/>
      <c r="P113" s="47"/>
    </row>
    <row r="114" spans="1:16" s="46" customFormat="1" ht="12.75">
      <c r="A114" s="26"/>
      <c r="B114" s="27">
        <v>1788</v>
      </c>
      <c r="C114" s="27" t="s">
        <v>82</v>
      </c>
      <c r="D114" s="27">
        <v>96.2</v>
      </c>
      <c r="E114" s="27">
        <v>96.2</v>
      </c>
      <c r="F114" s="27">
        <v>95.5</v>
      </c>
      <c r="L114" s="27"/>
      <c r="P114" s="47"/>
    </row>
    <row r="115" spans="1:16" s="46" customFormat="1" ht="12.75">
      <c r="A115" s="27"/>
      <c r="B115" s="27"/>
      <c r="C115" s="27"/>
      <c r="D115" s="27"/>
      <c r="E115" s="27"/>
      <c r="F115" s="27"/>
      <c r="L115" s="27"/>
      <c r="P115" s="47"/>
    </row>
    <row r="116" spans="1:16" s="46" customFormat="1" ht="12.75">
      <c r="A116" s="26">
        <v>400</v>
      </c>
      <c r="B116" s="27">
        <v>1788</v>
      </c>
      <c r="C116" s="27" t="s">
        <v>82</v>
      </c>
      <c r="D116" s="27">
        <v>96.2</v>
      </c>
      <c r="E116" s="27">
        <v>96</v>
      </c>
      <c r="F116" s="27">
        <v>95.3</v>
      </c>
      <c r="L116" s="27"/>
      <c r="P116" s="47"/>
    </row>
    <row r="117" s="46" customFormat="1" ht="12.75"/>
    <row r="118" s="46" customFormat="1" ht="12.75"/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12.57421875" defaultRowHeight="12.75"/>
  <cols>
    <col min="1" max="3" width="9.7109375" style="28" customWidth="1"/>
    <col min="4" max="6" width="9.7109375" style="30" customWidth="1"/>
    <col min="7" max="16384" width="12.57421875" style="28" customWidth="1"/>
  </cols>
  <sheetData>
    <row r="1" spans="1:6" ht="16.5" customHeight="1">
      <c r="A1" s="42" t="s">
        <v>84</v>
      </c>
      <c r="B1" s="40"/>
      <c r="C1" s="40"/>
      <c r="D1" s="41"/>
      <c r="E1" s="41"/>
      <c r="F1" s="41"/>
    </row>
    <row r="2" ht="12.75">
      <c r="A2" s="29"/>
    </row>
    <row r="3" spans="1:6" ht="14.25" customHeight="1">
      <c r="A3" s="44" t="s">
        <v>67</v>
      </c>
      <c r="B3" s="44" t="s">
        <v>68</v>
      </c>
      <c r="C3" s="45"/>
      <c r="D3" s="44" t="s">
        <v>69</v>
      </c>
      <c r="E3" s="44" t="s">
        <v>69</v>
      </c>
      <c r="F3" s="44" t="s">
        <v>69</v>
      </c>
    </row>
    <row r="4" spans="1:6" ht="14.25" customHeight="1">
      <c r="A4" s="44" t="s">
        <v>70</v>
      </c>
      <c r="B4" s="44" t="s">
        <v>72</v>
      </c>
      <c r="C4" s="44" t="s">
        <v>71</v>
      </c>
      <c r="D4" s="44" t="s">
        <v>73</v>
      </c>
      <c r="E4" s="44" t="s">
        <v>74</v>
      </c>
      <c r="F4" s="44" t="s">
        <v>75</v>
      </c>
    </row>
    <row r="5" spans="1:6" ht="14.25" customHeight="1">
      <c r="A5" s="45"/>
      <c r="B5" s="44" t="s">
        <v>15</v>
      </c>
      <c r="C5" s="44" t="s">
        <v>76</v>
      </c>
      <c r="D5" s="44" t="s">
        <v>16</v>
      </c>
      <c r="E5" s="44" t="s">
        <v>16</v>
      </c>
      <c r="F5" s="44" t="s">
        <v>16</v>
      </c>
    </row>
    <row r="6" spans="1:6" ht="6.75" customHeight="1">
      <c r="A6" s="31"/>
      <c r="B6" s="32"/>
      <c r="C6" s="32"/>
      <c r="D6" s="33"/>
      <c r="E6" s="33"/>
      <c r="F6" s="33"/>
    </row>
    <row r="7" spans="1:6" ht="14.25" customHeight="1">
      <c r="A7" s="32" t="s">
        <v>17</v>
      </c>
      <c r="B7" s="32">
        <v>1725</v>
      </c>
      <c r="C7" s="32" t="s">
        <v>18</v>
      </c>
      <c r="D7" s="33">
        <v>83.4</v>
      </c>
      <c r="E7" s="33">
        <v>81.7</v>
      </c>
      <c r="F7" s="33">
        <v>78.3</v>
      </c>
    </row>
    <row r="8" spans="1:6" ht="14.25" customHeight="1">
      <c r="A8" s="31"/>
      <c r="B8" s="32">
        <v>1149</v>
      </c>
      <c r="C8" s="32" t="s">
        <v>19</v>
      </c>
      <c r="D8" s="33">
        <v>81.3</v>
      </c>
      <c r="E8" s="33">
        <v>81.2</v>
      </c>
      <c r="F8" s="33">
        <v>78.6</v>
      </c>
    </row>
    <row r="9" spans="1:6" ht="14.25" customHeight="1">
      <c r="A9" s="31"/>
      <c r="B9" s="34"/>
      <c r="C9" s="34"/>
      <c r="D9" s="35"/>
      <c r="E9" s="35"/>
      <c r="F9" s="35"/>
    </row>
    <row r="10" spans="1:6" ht="14.25" customHeight="1">
      <c r="A10" s="32" t="s">
        <v>20</v>
      </c>
      <c r="B10" s="32">
        <v>3485</v>
      </c>
      <c r="C10" s="32" t="s">
        <v>18</v>
      </c>
      <c r="D10" s="33">
        <v>82.5</v>
      </c>
      <c r="E10" s="33">
        <v>83.2</v>
      </c>
      <c r="F10" s="33">
        <v>82.2</v>
      </c>
    </row>
    <row r="11" spans="2:6" ht="14.25" customHeight="1">
      <c r="B11" s="32">
        <v>1725</v>
      </c>
      <c r="C11" s="32" t="s">
        <v>19</v>
      </c>
      <c r="D11" s="33">
        <v>84</v>
      </c>
      <c r="E11" s="33">
        <v>83.5</v>
      </c>
      <c r="F11" s="33">
        <v>80.6</v>
      </c>
    </row>
    <row r="12" spans="1:6" ht="14.25" customHeight="1">
      <c r="A12" s="31"/>
      <c r="B12" s="32">
        <v>1165</v>
      </c>
      <c r="C12" s="32" t="s">
        <v>21</v>
      </c>
      <c r="D12" s="33">
        <v>85.6</v>
      </c>
      <c r="E12" s="33">
        <v>84</v>
      </c>
      <c r="F12" s="33">
        <v>82</v>
      </c>
    </row>
    <row r="13" spans="1:6" ht="14.25" customHeight="1">
      <c r="A13" s="31"/>
      <c r="B13" s="32"/>
      <c r="C13" s="32"/>
      <c r="D13" s="33"/>
      <c r="E13" s="33"/>
      <c r="F13" s="33"/>
    </row>
    <row r="14" spans="1:6" ht="14.25" customHeight="1">
      <c r="A14" s="32" t="s">
        <v>22</v>
      </c>
      <c r="B14" s="32">
        <v>3477</v>
      </c>
      <c r="C14" s="32" t="s">
        <v>19</v>
      </c>
      <c r="D14" s="33">
        <v>84.1</v>
      </c>
      <c r="E14" s="33">
        <v>84.2</v>
      </c>
      <c r="F14" s="33">
        <v>83.2</v>
      </c>
    </row>
    <row r="15" spans="2:6" ht="14.25" customHeight="1">
      <c r="B15" s="32">
        <v>1739</v>
      </c>
      <c r="C15" s="32" t="s">
        <v>19</v>
      </c>
      <c r="D15" s="33">
        <v>86.22</v>
      </c>
      <c r="E15" s="33">
        <v>86.93</v>
      </c>
      <c r="F15" s="33">
        <v>85.64</v>
      </c>
    </row>
    <row r="16" spans="1:6" ht="14.25" customHeight="1">
      <c r="A16" s="31"/>
      <c r="B16" s="32">
        <v>1165</v>
      </c>
      <c r="C16" s="32" t="s">
        <v>23</v>
      </c>
      <c r="D16" s="33">
        <v>86.6</v>
      </c>
      <c r="E16" s="33">
        <v>86.5</v>
      </c>
      <c r="F16" s="33">
        <v>84.4</v>
      </c>
    </row>
    <row r="17" spans="1:6" ht="14.25" customHeight="1">
      <c r="A17" s="31"/>
      <c r="B17" s="32"/>
      <c r="C17" s="32"/>
      <c r="D17" s="33"/>
      <c r="E17" s="33"/>
      <c r="F17" s="33"/>
    </row>
    <row r="18" spans="1:6" ht="14.25" customHeight="1">
      <c r="A18" s="32" t="s">
        <v>24</v>
      </c>
      <c r="B18" s="32">
        <v>3485</v>
      </c>
      <c r="C18" s="32" t="s">
        <v>23</v>
      </c>
      <c r="D18" s="33">
        <v>85.5</v>
      </c>
      <c r="E18" s="33">
        <v>86.5</v>
      </c>
      <c r="F18" s="33">
        <v>86.3</v>
      </c>
    </row>
    <row r="19" spans="2:6" ht="14.25" customHeight="1">
      <c r="B19" s="32">
        <v>1735</v>
      </c>
      <c r="C19" s="32" t="s">
        <v>21</v>
      </c>
      <c r="D19" s="33">
        <v>87.7</v>
      </c>
      <c r="E19" s="33">
        <v>87.7</v>
      </c>
      <c r="F19" s="33">
        <v>85.5</v>
      </c>
    </row>
    <row r="20" spans="1:6" ht="14.25" customHeight="1">
      <c r="A20" s="31"/>
      <c r="B20" s="32">
        <v>1160</v>
      </c>
      <c r="C20" s="32" t="s">
        <v>25</v>
      </c>
      <c r="D20" s="33">
        <v>87.7</v>
      </c>
      <c r="E20" s="33">
        <v>88.7</v>
      </c>
      <c r="F20" s="33">
        <v>88.6</v>
      </c>
    </row>
    <row r="21" spans="1:6" ht="14.25" customHeight="1">
      <c r="A21" s="31"/>
      <c r="B21" s="32"/>
      <c r="C21" s="32"/>
      <c r="D21" s="33"/>
      <c r="E21" s="33"/>
      <c r="F21" s="33"/>
    </row>
    <row r="22" spans="1:6" ht="14.25" customHeight="1">
      <c r="A22" s="32" t="s">
        <v>26</v>
      </c>
      <c r="B22" s="32">
        <v>3472</v>
      </c>
      <c r="C22" s="32" t="s">
        <v>23</v>
      </c>
      <c r="D22" s="33">
        <v>87.7</v>
      </c>
      <c r="E22" s="33">
        <v>88.9</v>
      </c>
      <c r="F22" s="33">
        <v>88.6</v>
      </c>
    </row>
    <row r="23" spans="1:6" ht="14.25" customHeight="1">
      <c r="A23" s="32"/>
      <c r="B23" s="32">
        <v>1726</v>
      </c>
      <c r="C23" s="32" t="s">
        <v>23</v>
      </c>
      <c r="D23" s="33">
        <v>87.83</v>
      </c>
      <c r="E23" s="33">
        <v>89.24</v>
      </c>
      <c r="F23" s="33">
        <v>89.51</v>
      </c>
    </row>
    <row r="24" spans="1:6" ht="14.25" customHeight="1">
      <c r="A24" s="31"/>
      <c r="B24" s="32">
        <v>1153</v>
      </c>
      <c r="C24" s="32" t="s">
        <v>27</v>
      </c>
      <c r="D24" s="33">
        <v>88</v>
      </c>
      <c r="E24" s="33">
        <v>89</v>
      </c>
      <c r="F24" s="33">
        <v>88.8</v>
      </c>
    </row>
    <row r="25" spans="1:6" ht="14.25" customHeight="1">
      <c r="A25" s="31"/>
      <c r="B25" s="32"/>
      <c r="C25" s="32"/>
      <c r="D25" s="33"/>
      <c r="E25" s="33"/>
      <c r="F25" s="33"/>
    </row>
    <row r="26" spans="1:6" ht="14.25" customHeight="1">
      <c r="A26" s="32" t="s">
        <v>28</v>
      </c>
      <c r="B26" s="32">
        <v>3488</v>
      </c>
      <c r="C26" s="32" t="s">
        <v>25</v>
      </c>
      <c r="D26" s="33">
        <v>88.7</v>
      </c>
      <c r="E26" s="33">
        <v>89.1</v>
      </c>
      <c r="F26" s="33">
        <v>88.3</v>
      </c>
    </row>
    <row r="27" spans="1:6" ht="14.25" customHeight="1">
      <c r="A27" s="31"/>
      <c r="B27" s="32">
        <v>1745</v>
      </c>
      <c r="C27" s="32" t="s">
        <v>25</v>
      </c>
      <c r="D27" s="33">
        <v>89.6</v>
      </c>
      <c r="E27" s="33">
        <v>89.6</v>
      </c>
      <c r="F27" s="33">
        <v>88.1</v>
      </c>
    </row>
    <row r="28" spans="1:6" ht="14.25" customHeight="1">
      <c r="A28" s="31"/>
      <c r="B28" s="32">
        <v>1165</v>
      </c>
      <c r="C28" s="32" t="s">
        <v>29</v>
      </c>
      <c r="D28" s="33">
        <v>89.8</v>
      </c>
      <c r="E28" s="33">
        <v>90.5</v>
      </c>
      <c r="F28" s="33">
        <v>90.2</v>
      </c>
    </row>
    <row r="29" spans="1:6" ht="14.25" customHeight="1">
      <c r="A29" s="31"/>
      <c r="B29" s="32"/>
      <c r="C29" s="32"/>
      <c r="D29" s="33"/>
      <c r="E29" s="33"/>
      <c r="F29" s="33"/>
    </row>
    <row r="30" spans="1:6" ht="14.25" customHeight="1">
      <c r="A30" s="32" t="s">
        <v>30</v>
      </c>
      <c r="B30" s="32">
        <v>3492</v>
      </c>
      <c r="C30" s="32" t="s">
        <v>27</v>
      </c>
      <c r="D30" s="33">
        <v>90</v>
      </c>
      <c r="E30" s="33">
        <v>90.4</v>
      </c>
      <c r="F30" s="33">
        <v>89.6</v>
      </c>
    </row>
    <row r="31" spans="1:6" ht="14.25" customHeight="1">
      <c r="A31" s="31"/>
      <c r="B31" s="32">
        <v>1740</v>
      </c>
      <c r="C31" s="32" t="s">
        <v>27</v>
      </c>
      <c r="D31" s="33">
        <v>89.6</v>
      </c>
      <c r="E31" s="33">
        <v>90.8</v>
      </c>
      <c r="F31" s="33">
        <v>91.17</v>
      </c>
    </row>
    <row r="32" spans="1:6" ht="14.25" customHeight="1">
      <c r="A32" s="31"/>
      <c r="B32" s="32">
        <v>1167</v>
      </c>
      <c r="C32" s="32" t="s">
        <v>31</v>
      </c>
      <c r="D32" s="33">
        <v>89.7</v>
      </c>
      <c r="E32" s="33">
        <v>90.4</v>
      </c>
      <c r="F32" s="33">
        <v>90.2</v>
      </c>
    </row>
    <row r="33" spans="1:6" ht="14.25" customHeight="1">
      <c r="A33" s="31"/>
      <c r="B33" s="32"/>
      <c r="C33" s="32"/>
      <c r="D33" s="33"/>
      <c r="E33" s="33"/>
      <c r="F33" s="33"/>
    </row>
    <row r="34" spans="1:6" ht="14.25" customHeight="1">
      <c r="A34" s="32" t="s">
        <v>32</v>
      </c>
      <c r="B34" s="32">
        <v>3520</v>
      </c>
      <c r="C34" s="32" t="s">
        <v>29</v>
      </c>
      <c r="D34" s="33">
        <v>90.4</v>
      </c>
      <c r="E34" s="33">
        <v>91</v>
      </c>
      <c r="F34" s="33">
        <v>90.5</v>
      </c>
    </row>
    <row r="35" spans="1:6" ht="14.25" customHeight="1">
      <c r="A35" s="31"/>
      <c r="B35" s="32">
        <v>1769</v>
      </c>
      <c r="C35" s="32" t="s">
        <v>29</v>
      </c>
      <c r="D35" s="33">
        <v>91</v>
      </c>
      <c r="E35" s="33">
        <v>91.6</v>
      </c>
      <c r="F35" s="33">
        <v>91.2</v>
      </c>
    </row>
    <row r="36" spans="1:6" ht="14.25" customHeight="1">
      <c r="A36" s="31"/>
      <c r="B36" s="32">
        <v>1160</v>
      </c>
      <c r="C36" s="32" t="s">
        <v>33</v>
      </c>
      <c r="D36" s="33">
        <v>90.3</v>
      </c>
      <c r="E36" s="33">
        <v>91.4</v>
      </c>
      <c r="F36" s="33">
        <v>91.6</v>
      </c>
    </row>
    <row r="37" spans="1:6" ht="14.25" customHeight="1">
      <c r="A37" s="31"/>
      <c r="B37" s="32"/>
      <c r="C37" s="32"/>
      <c r="D37" s="33"/>
      <c r="E37" s="33"/>
      <c r="F37" s="33"/>
    </row>
    <row r="38" spans="1:6" ht="14.25" customHeight="1">
      <c r="A38" s="32" t="s">
        <v>34</v>
      </c>
      <c r="B38" s="32">
        <v>3513</v>
      </c>
      <c r="C38" s="32" t="s">
        <v>31</v>
      </c>
      <c r="D38" s="33">
        <v>90.7</v>
      </c>
      <c r="E38" s="33">
        <v>91.2</v>
      </c>
      <c r="F38" s="33">
        <v>90.7</v>
      </c>
    </row>
    <row r="39" spans="1:6" ht="14.25" customHeight="1">
      <c r="A39" s="31"/>
      <c r="B39" s="32">
        <v>1763</v>
      </c>
      <c r="C39" s="32" t="s">
        <v>31</v>
      </c>
      <c r="D39" s="33">
        <v>91.2</v>
      </c>
      <c r="E39" s="33">
        <v>92.2</v>
      </c>
      <c r="F39" s="33">
        <v>92.4</v>
      </c>
    </row>
    <row r="40" spans="1:6" ht="14.25" customHeight="1">
      <c r="A40" s="31"/>
      <c r="B40" s="32">
        <v>1159</v>
      </c>
      <c r="C40" s="32" t="s">
        <v>35</v>
      </c>
      <c r="D40" s="33">
        <v>90.5</v>
      </c>
      <c r="E40" s="33">
        <v>91.5</v>
      </c>
      <c r="F40" s="33">
        <v>91.6</v>
      </c>
    </row>
    <row r="41" spans="1:6" ht="14.25" customHeight="1">
      <c r="A41" s="31"/>
      <c r="B41" s="32"/>
      <c r="C41" s="32"/>
      <c r="D41" s="33"/>
      <c r="E41" s="33"/>
      <c r="F41" s="33"/>
    </row>
    <row r="42" spans="1:6" ht="14.25" customHeight="1">
      <c r="A42" s="32" t="s">
        <v>37</v>
      </c>
      <c r="B42" s="32">
        <v>3515</v>
      </c>
      <c r="C42" s="32" t="s">
        <v>36</v>
      </c>
      <c r="D42" s="33">
        <v>91.2</v>
      </c>
      <c r="E42" s="33">
        <v>92.1</v>
      </c>
      <c r="F42" s="33">
        <v>92.2</v>
      </c>
    </row>
    <row r="43" spans="1:6" ht="14.25" customHeight="1">
      <c r="A43" s="31"/>
      <c r="B43" s="32">
        <v>1767</v>
      </c>
      <c r="C43" s="32" t="s">
        <v>36</v>
      </c>
      <c r="D43" s="33">
        <v>92.5</v>
      </c>
      <c r="E43" s="33">
        <v>93</v>
      </c>
      <c r="F43" s="33">
        <v>92.8</v>
      </c>
    </row>
    <row r="44" spans="1:6" ht="14.25" customHeight="1">
      <c r="A44" s="31"/>
      <c r="B44" s="32">
        <v>1170</v>
      </c>
      <c r="C44" s="32" t="s">
        <v>38</v>
      </c>
      <c r="D44" s="33">
        <v>91.9</v>
      </c>
      <c r="E44" s="33">
        <v>91.7</v>
      </c>
      <c r="F44" s="33">
        <v>90.4</v>
      </c>
    </row>
    <row r="45" spans="1:6" ht="14.25" customHeight="1">
      <c r="A45" s="31"/>
      <c r="B45" s="32"/>
      <c r="C45" s="32"/>
      <c r="D45" s="33"/>
      <c r="E45" s="33"/>
      <c r="F45" s="33"/>
    </row>
    <row r="46" spans="1:6" ht="14.25" customHeight="1">
      <c r="A46" s="32" t="s">
        <v>40</v>
      </c>
      <c r="B46" s="32">
        <v>3513</v>
      </c>
      <c r="C46" s="32" t="s">
        <v>39</v>
      </c>
      <c r="D46" s="33">
        <v>91.2</v>
      </c>
      <c r="E46" s="33">
        <v>92.1</v>
      </c>
      <c r="F46" s="33">
        <v>92.2</v>
      </c>
    </row>
    <row r="47" spans="1:6" ht="14.25" customHeight="1">
      <c r="A47" s="31"/>
      <c r="B47" s="32">
        <v>1767</v>
      </c>
      <c r="C47" s="32" t="s">
        <v>35</v>
      </c>
      <c r="D47" s="33">
        <v>92.6</v>
      </c>
      <c r="E47" s="33">
        <v>93.4</v>
      </c>
      <c r="F47" s="33">
        <v>93.2</v>
      </c>
    </row>
    <row r="48" spans="1:6" ht="14.25" customHeight="1">
      <c r="A48" s="31"/>
      <c r="B48" s="32">
        <v>1172</v>
      </c>
      <c r="C48" s="32" t="s">
        <v>41</v>
      </c>
      <c r="D48" s="33">
        <v>92.11</v>
      </c>
      <c r="E48" s="33">
        <v>93</v>
      </c>
      <c r="F48" s="33">
        <v>92.97</v>
      </c>
    </row>
    <row r="49" spans="1:6" ht="14.25" customHeight="1">
      <c r="A49" s="31"/>
      <c r="B49" s="32"/>
      <c r="C49" s="32"/>
      <c r="D49" s="33"/>
      <c r="E49" s="33"/>
      <c r="F49" s="33"/>
    </row>
    <row r="50" spans="1:6" ht="14.25" customHeight="1">
      <c r="A50" s="32" t="s">
        <v>43</v>
      </c>
      <c r="B50" s="32">
        <v>3510</v>
      </c>
      <c r="C50" s="32" t="s">
        <v>42</v>
      </c>
      <c r="D50" s="33">
        <v>91.9</v>
      </c>
      <c r="E50" s="33">
        <v>92.5</v>
      </c>
      <c r="F50" s="33">
        <v>92.2</v>
      </c>
    </row>
    <row r="51" spans="1:6" ht="14.25" customHeight="1">
      <c r="A51" s="31"/>
      <c r="B51" s="32">
        <v>1763</v>
      </c>
      <c r="C51" s="32" t="s">
        <v>38</v>
      </c>
      <c r="D51" s="33">
        <v>93</v>
      </c>
      <c r="E51" s="33">
        <v>93.4</v>
      </c>
      <c r="F51" s="33">
        <v>93.1</v>
      </c>
    </row>
    <row r="52" spans="1:6" ht="14.25" customHeight="1">
      <c r="A52" s="31"/>
      <c r="B52" s="32">
        <v>1170</v>
      </c>
      <c r="C52" s="32" t="s">
        <v>44</v>
      </c>
      <c r="D52" s="33">
        <v>93.2</v>
      </c>
      <c r="E52" s="33">
        <v>93.3</v>
      </c>
      <c r="F52" s="33">
        <v>92.6</v>
      </c>
    </row>
    <row r="53" spans="1:6" ht="14.25" customHeight="1">
      <c r="A53" s="31"/>
      <c r="B53" s="32"/>
      <c r="C53" s="32"/>
      <c r="D53" s="33"/>
      <c r="E53" s="33"/>
      <c r="F53" s="33"/>
    </row>
    <row r="54" spans="1:6" ht="14.25" customHeight="1">
      <c r="A54" s="32" t="s">
        <v>46</v>
      </c>
      <c r="B54" s="32">
        <v>3520</v>
      </c>
      <c r="C54" s="32" t="s">
        <v>45</v>
      </c>
      <c r="D54" s="33">
        <v>92.8</v>
      </c>
      <c r="E54" s="33">
        <v>93.4</v>
      </c>
      <c r="F54" s="33">
        <v>93.3</v>
      </c>
    </row>
    <row r="55" spans="1:6" ht="14.25" customHeight="1">
      <c r="A55" s="31"/>
      <c r="B55" s="32">
        <v>1763</v>
      </c>
      <c r="C55" s="32" t="s">
        <v>41</v>
      </c>
      <c r="D55" s="33">
        <v>93.2</v>
      </c>
      <c r="E55" s="33">
        <v>93.5</v>
      </c>
      <c r="F55" s="33">
        <v>93.5</v>
      </c>
    </row>
    <row r="56" spans="1:6" ht="14.25" customHeight="1">
      <c r="A56" s="31"/>
      <c r="B56" s="32">
        <v>1173</v>
      </c>
      <c r="C56" s="32" t="s">
        <v>47</v>
      </c>
      <c r="D56" s="33">
        <v>93.47</v>
      </c>
      <c r="E56" s="33">
        <v>94.27</v>
      </c>
      <c r="F56" s="33">
        <v>94.44</v>
      </c>
    </row>
    <row r="57" spans="1:6" ht="14.25" customHeight="1">
      <c r="A57" s="31"/>
      <c r="B57" s="32"/>
      <c r="C57" s="32"/>
      <c r="D57" s="33"/>
      <c r="E57" s="33"/>
      <c r="F57" s="33"/>
    </row>
    <row r="58" spans="1:6" ht="14.25" customHeight="1">
      <c r="A58" s="32" t="s">
        <v>49</v>
      </c>
      <c r="B58" s="32">
        <v>3538</v>
      </c>
      <c r="C58" s="32" t="s">
        <v>48</v>
      </c>
      <c r="D58" s="33">
        <v>93.6</v>
      </c>
      <c r="E58" s="33">
        <v>93.7</v>
      </c>
      <c r="F58" s="33">
        <v>93</v>
      </c>
    </row>
    <row r="59" spans="1:6" ht="14.25" customHeight="1">
      <c r="A59" s="31"/>
      <c r="B59" s="32">
        <v>1773</v>
      </c>
      <c r="C59" s="32" t="s">
        <v>44</v>
      </c>
      <c r="D59" s="33">
        <v>94</v>
      </c>
      <c r="E59" s="33">
        <v>94.2</v>
      </c>
      <c r="F59" s="33">
        <v>94</v>
      </c>
    </row>
    <row r="60" spans="1:6" ht="14.25" customHeight="1">
      <c r="A60" s="31"/>
      <c r="B60" s="32">
        <v>1180</v>
      </c>
      <c r="C60" s="32" t="s">
        <v>50</v>
      </c>
      <c r="D60" s="33">
        <v>93.8</v>
      </c>
      <c r="E60" s="33">
        <v>93.3</v>
      </c>
      <c r="F60" s="33">
        <v>92</v>
      </c>
    </row>
    <row r="61" spans="1:6" ht="14.25" customHeight="1">
      <c r="A61" s="31"/>
      <c r="B61" s="32"/>
      <c r="C61" s="32"/>
      <c r="D61" s="33"/>
      <c r="E61" s="33"/>
      <c r="F61" s="33"/>
    </row>
    <row r="62" spans="1:6" ht="14.25" customHeight="1">
      <c r="A62" s="32" t="s">
        <v>52</v>
      </c>
      <c r="B62" s="32">
        <v>3543</v>
      </c>
      <c r="C62" s="32" t="s">
        <v>51</v>
      </c>
      <c r="D62" s="33">
        <v>93.5</v>
      </c>
      <c r="E62" s="33">
        <v>93.4</v>
      </c>
      <c r="F62" s="33">
        <v>92.4</v>
      </c>
    </row>
    <row r="63" spans="1:6" ht="14.25" customHeight="1">
      <c r="A63" s="31"/>
      <c r="B63" s="32">
        <v>1773</v>
      </c>
      <c r="C63" s="32" t="s">
        <v>47</v>
      </c>
      <c r="D63" s="33">
        <v>94.4</v>
      </c>
      <c r="E63" s="33">
        <v>94.6</v>
      </c>
      <c r="F63" s="33">
        <v>94.3</v>
      </c>
    </row>
    <row r="64" spans="1:6" ht="14.25" customHeight="1">
      <c r="A64" s="31"/>
      <c r="B64" s="32">
        <v>1184</v>
      </c>
      <c r="C64" s="32" t="s">
        <v>53</v>
      </c>
      <c r="D64" s="33">
        <v>94.13</v>
      </c>
      <c r="E64" s="33">
        <v>94.47</v>
      </c>
      <c r="F64" s="33">
        <v>94.13</v>
      </c>
    </row>
    <row r="65" spans="1:6" ht="14.25" customHeight="1">
      <c r="A65" s="31"/>
      <c r="B65" s="32"/>
      <c r="C65" s="32"/>
      <c r="D65" s="33"/>
      <c r="E65" s="33"/>
      <c r="F65" s="33"/>
    </row>
    <row r="66" spans="1:6" ht="14.25" customHeight="1">
      <c r="A66" s="32" t="s">
        <v>55</v>
      </c>
      <c r="B66" s="32">
        <v>3555</v>
      </c>
      <c r="C66" s="32" t="s">
        <v>54</v>
      </c>
      <c r="D66" s="33">
        <v>93.89</v>
      </c>
      <c r="E66" s="33">
        <v>93.85</v>
      </c>
      <c r="F66" s="33">
        <v>92.95</v>
      </c>
    </row>
    <row r="67" spans="1:6" ht="14.25" customHeight="1">
      <c r="A67" s="31"/>
      <c r="B67" s="32">
        <v>1771</v>
      </c>
      <c r="C67" s="32" t="s">
        <v>53</v>
      </c>
      <c r="D67" s="33">
        <v>94.49</v>
      </c>
      <c r="E67" s="33">
        <v>94.82</v>
      </c>
      <c r="F67" s="33">
        <v>94.47</v>
      </c>
    </row>
    <row r="68" spans="1:6" ht="14.25" customHeight="1">
      <c r="A68" s="31"/>
      <c r="B68" s="32">
        <v>1180</v>
      </c>
      <c r="C68" s="32" t="s">
        <v>56</v>
      </c>
      <c r="D68" s="33">
        <v>94.5</v>
      </c>
      <c r="E68" s="33">
        <v>94.3</v>
      </c>
      <c r="F68" s="33">
        <v>93.1</v>
      </c>
    </row>
    <row r="69" spans="1:6" ht="14.25" customHeight="1">
      <c r="A69" s="31"/>
      <c r="B69" s="32"/>
      <c r="C69" s="32"/>
      <c r="D69" s="33"/>
      <c r="E69" s="33"/>
      <c r="F69" s="33"/>
    </row>
    <row r="70" spans="1:6" ht="14.25" customHeight="1">
      <c r="A70" s="36" t="s">
        <v>58</v>
      </c>
      <c r="B70" s="32">
        <v>3565</v>
      </c>
      <c r="C70" s="32" t="s">
        <v>57</v>
      </c>
      <c r="D70" s="33">
        <v>94.5</v>
      </c>
      <c r="E70" s="33">
        <v>93.8</v>
      </c>
      <c r="F70" s="33">
        <v>92</v>
      </c>
    </row>
    <row r="71" spans="1:6" ht="14.25" customHeight="1">
      <c r="A71" s="31"/>
      <c r="B71" s="32">
        <v>1780</v>
      </c>
      <c r="C71" s="32" t="s">
        <v>56</v>
      </c>
      <c r="D71" s="33">
        <v>94.8</v>
      </c>
      <c r="E71" s="33">
        <v>94.3</v>
      </c>
      <c r="F71" s="33">
        <v>93</v>
      </c>
    </row>
    <row r="72" spans="1:6" ht="14.25" customHeight="1">
      <c r="A72" s="31"/>
      <c r="B72" s="32">
        <v>1180</v>
      </c>
      <c r="C72" s="32" t="s">
        <v>59</v>
      </c>
      <c r="D72" s="33">
        <v>94.7</v>
      </c>
      <c r="E72" s="33">
        <v>94.5</v>
      </c>
      <c r="F72" s="33">
        <v>93.5</v>
      </c>
    </row>
    <row r="73" spans="1:6" ht="14.25" customHeight="1">
      <c r="A73" s="31"/>
      <c r="B73" s="32"/>
      <c r="C73" s="32"/>
      <c r="D73" s="33"/>
      <c r="E73" s="33"/>
      <c r="F73" s="33"/>
    </row>
    <row r="74" spans="1:6" ht="14.25" customHeight="1">
      <c r="A74" s="32" t="s">
        <v>61</v>
      </c>
      <c r="B74" s="32">
        <v>3565</v>
      </c>
      <c r="C74" s="32" t="s">
        <v>60</v>
      </c>
      <c r="D74" s="33">
        <v>95.1</v>
      </c>
      <c r="E74" s="33">
        <v>94.4</v>
      </c>
      <c r="F74" s="33">
        <v>92.8</v>
      </c>
    </row>
    <row r="75" spans="1:6" ht="14.25" customHeight="1">
      <c r="A75" s="31"/>
      <c r="B75" s="32">
        <v>1780</v>
      </c>
      <c r="C75" s="32" t="s">
        <v>59</v>
      </c>
      <c r="D75" s="33">
        <v>95.1</v>
      </c>
      <c r="E75" s="33">
        <v>94.7</v>
      </c>
      <c r="F75" s="33">
        <v>93.5</v>
      </c>
    </row>
    <row r="76" spans="1:6" ht="14.25" customHeight="1">
      <c r="A76" s="31"/>
      <c r="B76" s="32">
        <v>1183</v>
      </c>
      <c r="C76" s="32" t="s">
        <v>62</v>
      </c>
      <c r="D76" s="33">
        <v>95.25</v>
      </c>
      <c r="E76" s="33">
        <v>95.61</v>
      </c>
      <c r="F76" s="33">
        <v>95.44</v>
      </c>
    </row>
    <row r="77" spans="1:6" ht="14.25" customHeight="1">
      <c r="A77" s="31"/>
      <c r="B77" s="32"/>
      <c r="C77" s="32"/>
      <c r="D77" s="33"/>
      <c r="E77" s="33"/>
      <c r="F77" s="33"/>
    </row>
    <row r="78" spans="1:6" ht="14.25" customHeight="1">
      <c r="A78" s="32" t="s">
        <v>64</v>
      </c>
      <c r="B78" s="32">
        <v>3571</v>
      </c>
      <c r="C78" s="32" t="s">
        <v>63</v>
      </c>
      <c r="D78" s="33">
        <v>95.16</v>
      </c>
      <c r="E78" s="33">
        <v>95.18</v>
      </c>
      <c r="F78" s="33">
        <v>94.51</v>
      </c>
    </row>
    <row r="79" spans="1:6" ht="14.25" customHeight="1">
      <c r="A79" s="31"/>
      <c r="B79" s="32">
        <v>1781</v>
      </c>
      <c r="C79" s="32" t="s">
        <v>62</v>
      </c>
      <c r="D79" s="33">
        <v>95.79</v>
      </c>
      <c r="E79" s="33">
        <v>95.75</v>
      </c>
      <c r="F79" s="33">
        <v>95.13</v>
      </c>
    </row>
    <row r="80" spans="1:6" ht="14.25" customHeight="1">
      <c r="A80" s="31"/>
      <c r="B80" s="32">
        <v>1189</v>
      </c>
      <c r="C80" s="32" t="s">
        <v>65</v>
      </c>
      <c r="D80" s="33">
        <v>96.18</v>
      </c>
      <c r="E80" s="33">
        <v>96.35</v>
      </c>
      <c r="F80" s="33">
        <v>96.04</v>
      </c>
    </row>
    <row r="81" spans="1:6" ht="14.25" customHeight="1">
      <c r="A81" s="31"/>
      <c r="B81" s="32"/>
      <c r="C81" s="32"/>
      <c r="D81" s="33"/>
      <c r="E81" s="33"/>
      <c r="F81" s="33"/>
    </row>
    <row r="82" spans="1:6" ht="14.25" customHeight="1">
      <c r="A82" s="31"/>
      <c r="B82" s="31"/>
      <c r="C82" s="31"/>
      <c r="D82" s="37"/>
      <c r="E82" s="37"/>
      <c r="F82" s="37"/>
    </row>
    <row r="83" spans="2:6" ht="14.25" customHeight="1">
      <c r="B83" s="31"/>
      <c r="C83" s="31"/>
      <c r="D83" s="38"/>
      <c r="E83" s="38"/>
      <c r="F83" s="38"/>
    </row>
    <row r="84" spans="4:6" ht="14.25" customHeight="1">
      <c r="D84" s="39"/>
      <c r="E84" s="39"/>
      <c r="F84" s="39"/>
    </row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19" t="s">
        <v>14</v>
      </c>
    </row>
    <row r="3" ht="12.75">
      <c r="A3" s="2">
        <f>ROUND('Efficiency Calculator'!$C$5*746/1000*'Efficiency Calculator'!$C$3*'Efficiency Calculator'!$C$4/100/'Efficiency Calculator'!C11,0)</f>
        <v>195418</v>
      </c>
    </row>
    <row r="4" ht="12.75">
      <c r="A4" s="2">
        <f>ROUND('Efficiency Calculator'!$C$5*0.75*746/1000*'Efficiency Calculator'!$C$3*'Efficiency Calculator'!$C$4/100/'Efficiency Calculator'!C12,0)</f>
        <v>146108</v>
      </c>
    </row>
    <row r="5" ht="12.75">
      <c r="A5" s="2">
        <f>ROUND('Efficiency Calculator'!$C$5*0.5*746/1000*'Efficiency Calculator'!$C$3*'Efficiency Calculator'!$C$4/100/'Efficiency Calculator'!C13,0)</f>
        <v>97405</v>
      </c>
    </row>
    <row r="6" ht="12.75">
      <c r="A6" s="2"/>
    </row>
    <row r="7" ht="12.75">
      <c r="A7" s="2">
        <f>ROUND('Efficiency Calculator'!$C$5*746/1000*'Efficiency Calculator'!$C$3*'Efficiency Calculator'!$C$4/100/'Efficiency Calculator'!C18,0)</f>
        <v>199144</v>
      </c>
    </row>
    <row r="8" ht="12.75">
      <c r="A8" s="2">
        <f>ROUND('Efficiency Calculator'!$C$5*0.75*746/1000*'Efficiency Calculator'!$C$3*'Efficiency Calculator'!$C$4/100/'Efficiency Calculator'!C19,0)</f>
        <v>149516</v>
      </c>
    </row>
    <row r="9" ht="12.75">
      <c r="A9" s="2">
        <f>ROUND('Efficiency Calculator'!$C$5*0.5*746/1000*'Efficiency Calculator'!$C$3*'Efficiency Calculator'!$C$4/100/'Efficiency Calculator'!C20,0)</f>
        <v>101289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 International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Efficiency Comparison Calculator</dc:title>
  <dc:subject/>
  <dc:creator>Don Macdonald</dc:creator>
  <cp:keywords/>
  <dc:description/>
  <cp:lastModifiedBy>Your User Name</cp:lastModifiedBy>
  <cp:lastPrinted>2010-02-12T17:55:09Z</cp:lastPrinted>
  <dcterms:created xsi:type="dcterms:W3CDTF">1998-03-15T17:54:10Z</dcterms:created>
  <dcterms:modified xsi:type="dcterms:W3CDTF">2010-02-12T17:55:56Z</dcterms:modified>
  <cp:category/>
  <cp:version/>
  <cp:contentType/>
  <cp:contentStatus/>
</cp:coreProperties>
</file>